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932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<sst xmlns="http://schemas.openxmlformats.org/spreadsheetml/2006/main" count="71" uniqueCount="61">
  <si>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Рентабельность</t>
  </si>
  <si>
    <t>№ п/п</t>
  </si>
  <si>
    <t>Виды работ</t>
  </si>
  <si>
    <t>Ед. изм.</t>
  </si>
  <si>
    <t>Заработная плата</t>
  </si>
  <si>
    <t>ЕСН</t>
  </si>
  <si>
    <t>З/п с ЕСН</t>
  </si>
  <si>
    <t>Накладные расходы</t>
  </si>
  <si>
    <t>Цена на услугу</t>
  </si>
  <si>
    <t>УТВЕРЖДАЮ</t>
  </si>
  <si>
    <t>Ремонт  кухонного очага  с заменой  чугунной плиты (без стоимости  чугунной плиты)</t>
  </si>
  <si>
    <t>печь</t>
  </si>
  <si>
    <t>Ремонт голландской печи и кухонного очага с добавлением до 20шт  красного кирпича</t>
  </si>
  <si>
    <t>Малый ремонт голландской печи и кухонного очага  с добавлением до 5 шт. красного кирпича</t>
  </si>
  <si>
    <t>Удаление  завалов  печных каналов</t>
  </si>
  <si>
    <t>завал</t>
  </si>
  <si>
    <t>канал</t>
  </si>
  <si>
    <t xml:space="preserve">Изготовление ящиков для  мусоропроводов из оцинкованного железа </t>
  </si>
  <si>
    <t xml:space="preserve">ящик </t>
  </si>
  <si>
    <t xml:space="preserve">Изготовление и установка  воронки из оцинкованного железа на провальную трубу в туалете </t>
  </si>
  <si>
    <t>воронка</t>
  </si>
  <si>
    <t>1 скамейка</t>
  </si>
  <si>
    <t>Установка табличек с указанием номера подъезда и квартир</t>
  </si>
  <si>
    <t>1 табличка</t>
  </si>
  <si>
    <t>Установка досок объявлений у подъездов</t>
  </si>
  <si>
    <t>1 доска</t>
  </si>
  <si>
    <t>дверь</t>
  </si>
  <si>
    <t>Смена дверного внутреннего замка</t>
  </si>
  <si>
    <t>замок</t>
  </si>
  <si>
    <t>Переборка и сплачивание дощатых полов  с добавлением новых материалов до 25 %</t>
  </si>
  <si>
    <t>м2</t>
  </si>
  <si>
    <t>Смена  деревянной крышки на контейнер ТБО</t>
  </si>
  <si>
    <t>крышка</t>
  </si>
  <si>
    <t>Смена верхней крышки выгребной ямы площадью до 6м2</t>
  </si>
  <si>
    <t>Смена  крышки помойной ямы  с заменой  металлического  ящика-решетки для сбора мусора</t>
  </si>
  <si>
    <t>Смена верхней и нижней крышки  выгребной ямы с заменой утеплителя</t>
  </si>
  <si>
    <t xml:space="preserve">Смена  провального деревянного короба 2-х этажного дома с обшивкой рейкой  и  рубероидом </t>
  </si>
  <si>
    <t>короб</t>
  </si>
  <si>
    <t>Смена стекол в оконных переплетах площадью до0,6м2 со стоимостью материалов</t>
  </si>
  <si>
    <t>выход</t>
  </si>
  <si>
    <t>козырек</t>
  </si>
  <si>
    <t>Ремонт шиферной  кровли отдельными местами со стоимостью материала</t>
  </si>
  <si>
    <t>Чистка печных труб с удалением сажи из топки   (с одной печи 12 квартирного дома)</t>
  </si>
  <si>
    <t>Смена деревянного односкатного козырька  у входа в подъезд  с устройством каркаса из бруса  сеч,100*100мм и кровли из оцинкованного железа</t>
  </si>
  <si>
    <t>Обшивка входной двери оцинкованным железом с установкой кодового замка (без ст-ти замка).</t>
  </si>
  <si>
    <t>Замена провальной трубы со сменой стульчака на 2 квартиры 1 и 2 этаж.</t>
  </si>
  <si>
    <t>стояк</t>
  </si>
  <si>
    <t>Расценки</t>
  </si>
  <si>
    <t xml:space="preserve">на плотницкие работы , выполняемые </t>
  </si>
  <si>
    <t>Чистка вентиляционных каналов</t>
  </si>
  <si>
    <t>Установка скамеек на придомовой территории(металлический каркас, деревянные сиденья) со стоимостью изделия</t>
  </si>
  <si>
    <t>Пристрожка  входной двери в подъезд ,укрепление навесов, установка пружины</t>
  </si>
  <si>
    <t>Устройство деревянных заборов с установкой металлических столбов, установкой металлических калиток, с покраской конструкций</t>
  </si>
  <si>
    <t>выгребная  яма</t>
  </si>
  <si>
    <t>Смена крыльца-площадки у подъезда из строганной доски</t>
  </si>
  <si>
    <t>Устройство кровли над ж/бетонными козырьками из оцинкованного железа с устройством  стропил и обрешетки</t>
  </si>
  <si>
    <t>1 дверь</t>
  </si>
  <si>
    <t>Чистка печных труб без удаления сажи из топки с одной печи  12 квартирного дома)</t>
  </si>
  <si>
    <t xml:space="preserve">                            по     заказам населения  с    01.01.2015 г.                               </t>
  </si>
  <si>
    <t>Директор ООО "РСО-ОКС"</t>
  </si>
  <si>
    <t>Д.А. Остроумов 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</si>
</sst>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##0\=00"/>
    <numFmt numFmtId="173" formatCode="0.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75" zoomScaleNormal="75" workbookViewId="0" topLeftCell="A1">
      <selection activeCell="S10" sqref="S10"/>
    </sheetView>
  </sheetViews>
  <sheetFormatPr defaultColWidth="9.00390625" defaultRowHeight="12.75"/>
  <cols>
    <col min="1" max="1" width="4.625" style="0" customWidth="1"/>
    <col min="2" max="2" width="65.375" style="0" customWidth="1"/>
    <col min="3" max="3" width="13.875" style="0" customWidth="1"/>
    <col min="4" max="4" width="10.00390625" style="0" hidden="1" customWidth="1"/>
    <col min="5" max="5" width="9.00390625" style="0" hidden="1" customWidth="1"/>
    <col min="6" max="6" width="10.375" style="0" hidden="1" customWidth="1"/>
    <col min="7" max="7" width="11.625" style="0" hidden="1" customWidth="1"/>
    <col min="8" max="8" width="11.00390625" style="0" hidden="1" customWidth="1"/>
    <col min="9" max="9" width="10.875" style="0" customWidth="1"/>
    <col min="10" max="10" width="6.875" style="0" customWidth="1"/>
    <col min="11" max="11" width="7.375" style="0" customWidth="1"/>
    <col min="12" max="12" width="8.625" style="0" customWidth="1"/>
  </cols>
  <sheetData>
    <row r="1" ht="12.75">
      <c r="I1" s="1" t="s">
        <v>9</v>
      </c>
    </row>
    <row r="2" ht="12.75">
      <c r="I2" s="1" t="s">
        <v>59</v>
      </c>
    </row>
    <row r="3" ht="12.75">
      <c r="I3" s="1" t="s">
        <v>60</v>
      </c>
    </row>
    <row r="6" spans="1:9" ht="15">
      <c r="A6" s="13" t="s">
        <v>47</v>
      </c>
      <c r="B6" s="13"/>
      <c r="C6" s="13"/>
      <c r="D6" s="13"/>
      <c r="E6" s="13"/>
      <c r="F6" s="13"/>
      <c r="G6" s="13"/>
      <c r="H6" s="13"/>
      <c r="I6" s="13"/>
    </row>
    <row r="7" spans="1:10" ht="15">
      <c r="A7" s="13" t="s">
        <v>48</v>
      </c>
      <c r="B7" s="13"/>
      <c r="C7" s="13"/>
      <c r="D7" s="13"/>
      <c r="E7" s="13"/>
      <c r="F7" s="13"/>
      <c r="G7" s="13"/>
      <c r="H7" s="13"/>
      <c r="I7" s="13"/>
      <c r="J7" s="2"/>
    </row>
    <row r="8" spans="1:9" ht="15">
      <c r="A8" s="13" t="s">
        <v>58</v>
      </c>
      <c r="B8" s="13"/>
      <c r="C8" s="13"/>
      <c r="D8" s="13"/>
      <c r="E8" s="13"/>
      <c r="F8" s="13"/>
      <c r="G8" s="13"/>
      <c r="H8" s="13"/>
      <c r="I8" s="13"/>
    </row>
    <row r="10" spans="1:9" ht="59.25" customHeight="1">
      <c r="A10" s="3" t="s">
        <v>1</v>
      </c>
      <c r="B10" s="4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0</v>
      </c>
      <c r="I10" s="3" t="s">
        <v>8</v>
      </c>
    </row>
    <row r="11" spans="1:9" ht="31.5">
      <c r="A11" s="5">
        <v>1</v>
      </c>
      <c r="B11" s="6" t="s">
        <v>10</v>
      </c>
      <c r="C11" s="5" t="s">
        <v>11</v>
      </c>
      <c r="D11" s="7">
        <f>F11/1.262</f>
        <v>84.1283676703645</v>
      </c>
      <c r="E11" s="7">
        <f>D11*0.262</f>
        <v>22.041632329635497</v>
      </c>
      <c r="F11" s="5">
        <v>106.17</v>
      </c>
      <c r="G11" s="7">
        <f>F11*0.449</f>
        <v>47.67033</v>
      </c>
      <c r="H11" s="7">
        <f>(F11+G11)*0.3+0.01</f>
        <v>46.162099</v>
      </c>
      <c r="I11" s="7">
        <v>2900</v>
      </c>
    </row>
    <row r="12" spans="1:9" ht="41.25" customHeight="1">
      <c r="A12" s="5">
        <f aca="true" t="shared" si="0" ref="A12:A46">1+A11</f>
        <v>2</v>
      </c>
      <c r="B12" s="6" t="s">
        <v>12</v>
      </c>
      <c r="C12" s="5" t="s">
        <v>11</v>
      </c>
      <c r="D12" s="7">
        <f>F12/1.262</f>
        <v>2523.9465741084978</v>
      </c>
      <c r="E12" s="7">
        <f>D12*0.262</f>
        <v>661.2740024164265</v>
      </c>
      <c r="F12" s="7">
        <f>I12/1.3/1.449</f>
        <v>3185.220576524924</v>
      </c>
      <c r="G12" s="7">
        <f>F12*0.449</f>
        <v>1430.164038859691</v>
      </c>
      <c r="H12" s="7">
        <f>(F12+G12)*0.3</f>
        <v>1384.6153846153845</v>
      </c>
      <c r="I12" s="7">
        <v>6000</v>
      </c>
    </row>
    <row r="13" spans="1:9" ht="0.75" customHeight="1" hidden="1">
      <c r="A13" s="5"/>
      <c r="B13" s="6"/>
      <c r="C13" s="5"/>
      <c r="D13" s="7"/>
      <c r="E13" s="7"/>
      <c r="F13" s="7"/>
      <c r="G13" s="7"/>
      <c r="H13" s="7"/>
      <c r="I13" s="7"/>
    </row>
    <row r="14" spans="1:9" ht="26.25" customHeight="1" hidden="1">
      <c r="A14" s="5"/>
      <c r="B14" s="6"/>
      <c r="C14" s="5"/>
      <c r="D14" s="7"/>
      <c r="E14" s="7"/>
      <c r="F14" s="7"/>
      <c r="G14" s="7"/>
      <c r="H14" s="7"/>
      <c r="I14" s="7"/>
    </row>
    <row r="15" spans="1:9" ht="45" customHeight="1">
      <c r="A15" s="5">
        <v>3</v>
      </c>
      <c r="B15" s="6" t="s">
        <v>13</v>
      </c>
      <c r="C15" s="5" t="s">
        <v>11</v>
      </c>
      <c r="D15" s="7">
        <f>F15/1.262</f>
        <v>1598.4994969353818</v>
      </c>
      <c r="E15" s="7">
        <f>D15*0.262</f>
        <v>418.80686819707006</v>
      </c>
      <c r="F15" s="7">
        <f>I15/1.3/1.449</f>
        <v>2017.306365132452</v>
      </c>
      <c r="G15" s="7">
        <f>F15*0.449</f>
        <v>905.770557944471</v>
      </c>
      <c r="H15" s="7">
        <f>(F15+G15)*0.3+0.01</f>
        <v>876.9330769230768</v>
      </c>
      <c r="I15" s="7">
        <v>3800</v>
      </c>
    </row>
    <row r="16" spans="1:9" ht="30" customHeight="1">
      <c r="A16" s="5">
        <f t="shared" si="0"/>
        <v>4</v>
      </c>
      <c r="B16" s="6" t="s">
        <v>42</v>
      </c>
      <c r="C16" s="5" t="s">
        <v>16</v>
      </c>
      <c r="D16" s="7">
        <f>F16/1.262</f>
        <v>70.24984631268651</v>
      </c>
      <c r="E16" s="7">
        <f>D16*0.262</f>
        <v>18.405459733923866</v>
      </c>
      <c r="F16" s="7">
        <f>I16/1.3/1.449</f>
        <v>88.65530604661038</v>
      </c>
      <c r="G16" s="7">
        <f>F16*0.449</f>
        <v>39.80623241492806</v>
      </c>
      <c r="H16" s="7">
        <f>(F16+G16)*0.3</f>
        <v>38.53846153846153</v>
      </c>
      <c r="I16" s="7">
        <v>167</v>
      </c>
    </row>
    <row r="17" spans="1:9" ht="33" customHeight="1">
      <c r="A17" s="5">
        <f t="shared" si="0"/>
        <v>5</v>
      </c>
      <c r="B17" s="6" t="s">
        <v>57</v>
      </c>
      <c r="C17" s="5" t="s">
        <v>16</v>
      </c>
      <c r="D17" s="7">
        <f>F17/1.262</f>
        <v>15.564337207002403</v>
      </c>
      <c r="E17" s="7">
        <f>D17*0.262</f>
        <v>4.077856348234629</v>
      </c>
      <c r="F17" s="7">
        <f>I17/1.3/1.449</f>
        <v>19.642193555237032</v>
      </c>
      <c r="G17" s="7">
        <f>F17*0.449</f>
        <v>8.819344906301428</v>
      </c>
      <c r="H17" s="7">
        <f>(F17+G17)*0.3+0.01</f>
        <v>8.548461538461538</v>
      </c>
      <c r="I17" s="7">
        <v>37</v>
      </c>
    </row>
    <row r="18" spans="1:9" ht="15.75" hidden="1">
      <c r="A18" s="5"/>
      <c r="B18" s="6"/>
      <c r="C18" s="5"/>
      <c r="D18" s="7"/>
      <c r="E18" s="7"/>
      <c r="F18" s="7"/>
      <c r="G18" s="7"/>
      <c r="H18" s="7"/>
      <c r="I18" s="7"/>
    </row>
    <row r="19" spans="1:9" ht="15.75" hidden="1">
      <c r="A19" s="5"/>
      <c r="B19" s="6"/>
      <c r="C19" s="5"/>
      <c r="D19" s="7"/>
      <c r="E19" s="7"/>
      <c r="F19" s="7"/>
      <c r="G19" s="7"/>
      <c r="H19" s="7"/>
      <c r="I19" s="7"/>
    </row>
    <row r="20" spans="1:9" ht="15.75" hidden="1">
      <c r="A20" s="5"/>
      <c r="B20" s="6"/>
      <c r="C20" s="5"/>
      <c r="D20" s="7"/>
      <c r="E20" s="7"/>
      <c r="F20" s="7"/>
      <c r="G20" s="7"/>
      <c r="H20" s="7"/>
      <c r="I20" s="7"/>
    </row>
    <row r="21" spans="1:9" ht="15.75" hidden="1">
      <c r="A21" s="5"/>
      <c r="B21" s="6"/>
      <c r="C21" s="5"/>
      <c r="D21" s="7"/>
      <c r="E21" s="7"/>
      <c r="F21" s="7"/>
      <c r="G21" s="7"/>
      <c r="H21" s="7"/>
      <c r="I21" s="7"/>
    </row>
    <row r="22" spans="1:9" ht="34.5" customHeight="1">
      <c r="A22" s="5">
        <v>6</v>
      </c>
      <c r="B22" s="6" t="s">
        <v>14</v>
      </c>
      <c r="C22" s="5" t="s">
        <v>15</v>
      </c>
      <c r="D22" s="7">
        <f aca="true" t="shared" si="1" ref="D22:D38">F22/1.262</f>
        <v>180.88283781110903</v>
      </c>
      <c r="E22" s="7">
        <f aca="true" t="shared" si="2" ref="E22:E38">D22*0.262</f>
        <v>47.39130350651057</v>
      </c>
      <c r="F22" s="7">
        <f aca="true" t="shared" si="3" ref="F22:F38">I22/1.3/1.449</f>
        <v>228.27414131761958</v>
      </c>
      <c r="G22" s="7">
        <f aca="true" t="shared" si="4" ref="G22:G38">F22*0.449</f>
        <v>102.4950894516112</v>
      </c>
      <c r="H22" s="7">
        <f>(F22+G22)*0.3</f>
        <v>99.23076923076923</v>
      </c>
      <c r="I22" s="7">
        <v>430</v>
      </c>
    </row>
    <row r="23" spans="1:9" ht="32.25" customHeight="1">
      <c r="A23" s="5">
        <f t="shared" si="0"/>
        <v>7</v>
      </c>
      <c r="B23" s="6" t="s">
        <v>49</v>
      </c>
      <c r="C23" s="5" t="s">
        <v>16</v>
      </c>
      <c r="D23" s="7">
        <f t="shared" si="1"/>
        <v>630.9866435271244</v>
      </c>
      <c r="E23" s="7">
        <f t="shared" si="2"/>
        <v>165.31850060410662</v>
      </c>
      <c r="F23" s="7">
        <f t="shared" si="3"/>
        <v>796.305144131231</v>
      </c>
      <c r="G23" s="7">
        <f t="shared" si="4"/>
        <v>357.5410097149227</v>
      </c>
      <c r="H23" s="7">
        <f>(F23+G23)*0.3</f>
        <v>346.15384615384613</v>
      </c>
      <c r="I23" s="7">
        <v>1500</v>
      </c>
    </row>
    <row r="24" spans="1:9" ht="31.5">
      <c r="A24" s="5">
        <f t="shared" si="0"/>
        <v>8</v>
      </c>
      <c r="B24" s="6" t="s">
        <v>17</v>
      </c>
      <c r="C24" s="5" t="s">
        <v>18</v>
      </c>
      <c r="D24" s="7">
        <f t="shared" si="1"/>
        <v>1304.0390632893907</v>
      </c>
      <c r="E24" s="7">
        <f t="shared" si="2"/>
        <v>341.65823458182035</v>
      </c>
      <c r="F24" s="7">
        <f t="shared" si="3"/>
        <v>1645.697297871211</v>
      </c>
      <c r="G24" s="7">
        <f t="shared" si="4"/>
        <v>738.9180867441738</v>
      </c>
      <c r="H24" s="7">
        <f>(F24+G24)*0.3</f>
        <v>715.3846153846154</v>
      </c>
      <c r="I24" s="7">
        <v>3100</v>
      </c>
    </row>
    <row r="25" spans="1:9" ht="47.25">
      <c r="A25" s="5">
        <f t="shared" si="0"/>
        <v>9</v>
      </c>
      <c r="B25" s="6" t="s">
        <v>19</v>
      </c>
      <c r="C25" s="5" t="s">
        <v>20</v>
      </c>
      <c r="D25" s="7">
        <f t="shared" si="1"/>
        <v>323.9064770105905</v>
      </c>
      <c r="E25" s="7">
        <f t="shared" si="2"/>
        <v>84.86349697677471</v>
      </c>
      <c r="F25" s="7">
        <f t="shared" si="3"/>
        <v>408.76997398736523</v>
      </c>
      <c r="G25" s="7">
        <f t="shared" si="4"/>
        <v>183.537718320327</v>
      </c>
      <c r="H25" s="7">
        <f>(F25+G25)*0.3+0.01</f>
        <v>177.70230769230767</v>
      </c>
      <c r="I25" s="7">
        <v>770</v>
      </c>
    </row>
    <row r="26" spans="1:9" ht="54" customHeight="1">
      <c r="A26" s="5">
        <f t="shared" si="0"/>
        <v>10</v>
      </c>
      <c r="B26" s="6" t="s">
        <v>50</v>
      </c>
      <c r="C26" s="5" t="s">
        <v>21</v>
      </c>
      <c r="D26" s="7">
        <f t="shared" si="1"/>
        <v>1135.775958348824</v>
      </c>
      <c r="E26" s="7">
        <f t="shared" si="2"/>
        <v>297.5733010873919</v>
      </c>
      <c r="F26" s="7">
        <f t="shared" si="3"/>
        <v>1433.3492594362158</v>
      </c>
      <c r="G26" s="7">
        <f t="shared" si="4"/>
        <v>643.5738174868609</v>
      </c>
      <c r="H26" s="7">
        <f>(F26+G26)*0.3+0.01</f>
        <v>623.086923076923</v>
      </c>
      <c r="I26" s="7">
        <v>2700</v>
      </c>
    </row>
    <row r="27" spans="1:9" ht="31.5">
      <c r="A27" s="5">
        <f t="shared" si="0"/>
        <v>11</v>
      </c>
      <c r="B27" s="6" t="s">
        <v>22</v>
      </c>
      <c r="C27" s="5" t="s">
        <v>23</v>
      </c>
      <c r="D27" s="7">
        <f t="shared" si="1"/>
        <v>201.91572592867982</v>
      </c>
      <c r="E27" s="7">
        <f t="shared" si="2"/>
        <v>52.90192019331411</v>
      </c>
      <c r="F27" s="7">
        <f t="shared" si="3"/>
        <v>254.81764612199393</v>
      </c>
      <c r="G27" s="7">
        <f t="shared" si="4"/>
        <v>114.41312310877528</v>
      </c>
      <c r="H27" s="7">
        <f>(F27+G27)*0.3</f>
        <v>110.76923076923076</v>
      </c>
      <c r="I27" s="7">
        <v>480</v>
      </c>
    </row>
    <row r="28" spans="1:9" ht="30.75" customHeight="1">
      <c r="A28" s="5">
        <f t="shared" si="0"/>
        <v>12</v>
      </c>
      <c r="B28" s="6" t="s">
        <v>24</v>
      </c>
      <c r="C28" s="5" t="s">
        <v>25</v>
      </c>
      <c r="D28" s="7">
        <f t="shared" si="1"/>
        <v>197.70914830516566</v>
      </c>
      <c r="E28" s="7">
        <f t="shared" si="2"/>
        <v>51.7997968559534</v>
      </c>
      <c r="F28" s="7">
        <f t="shared" si="3"/>
        <v>249.50894516111907</v>
      </c>
      <c r="G28" s="7">
        <f t="shared" si="4"/>
        <v>112.02951637734246</v>
      </c>
      <c r="H28" s="7">
        <f>(F28+G28)*0.3</f>
        <v>108.46153846153847</v>
      </c>
      <c r="I28" s="7">
        <v>470</v>
      </c>
    </row>
    <row r="29" spans="1:9" ht="31.5">
      <c r="A29" s="5">
        <f t="shared" si="0"/>
        <v>13</v>
      </c>
      <c r="B29" s="6" t="s">
        <v>51</v>
      </c>
      <c r="C29" s="5" t="s">
        <v>26</v>
      </c>
      <c r="D29" s="7">
        <f t="shared" si="1"/>
        <v>748.770816985521</v>
      </c>
      <c r="E29" s="7">
        <f t="shared" si="2"/>
        <v>196.17795405020652</v>
      </c>
      <c r="F29" s="7">
        <f t="shared" si="3"/>
        <v>944.9487710357275</v>
      </c>
      <c r="G29" s="7">
        <f t="shared" si="4"/>
        <v>424.2819981950417</v>
      </c>
      <c r="H29" s="7">
        <f>(F29+G29)*0.3</f>
        <v>410.7692307692308</v>
      </c>
      <c r="I29" s="7">
        <v>1780</v>
      </c>
    </row>
    <row r="30" spans="1:9" ht="15.75">
      <c r="A30" s="5">
        <f t="shared" si="0"/>
        <v>14</v>
      </c>
      <c r="B30" s="6" t="s">
        <v>27</v>
      </c>
      <c r="C30" s="5" t="s">
        <v>28</v>
      </c>
      <c r="D30" s="7">
        <f t="shared" si="1"/>
        <v>168.2631049405665</v>
      </c>
      <c r="E30" s="7">
        <f t="shared" si="2"/>
        <v>44.08493349442843</v>
      </c>
      <c r="F30" s="7">
        <f t="shared" si="3"/>
        <v>212.34803843499495</v>
      </c>
      <c r="G30" s="7">
        <f t="shared" si="4"/>
        <v>95.34426925731273</v>
      </c>
      <c r="H30" s="7">
        <f>(F30+G30)*0.3-0.01</f>
        <v>92.2976923076923</v>
      </c>
      <c r="I30" s="7">
        <v>400</v>
      </c>
    </row>
    <row r="31" spans="1:9" ht="31.5">
      <c r="A31" s="5">
        <f t="shared" si="0"/>
        <v>15</v>
      </c>
      <c r="B31" s="6" t="s">
        <v>29</v>
      </c>
      <c r="C31" s="5" t="s">
        <v>30</v>
      </c>
      <c r="D31" s="7">
        <f t="shared" si="1"/>
        <v>374.3854084927605</v>
      </c>
      <c r="E31" s="7">
        <f t="shared" si="2"/>
        <v>98.08897702510326</v>
      </c>
      <c r="F31" s="7">
        <f t="shared" si="3"/>
        <v>472.47438551786377</v>
      </c>
      <c r="G31" s="7">
        <f t="shared" si="4"/>
        <v>212.14099909752085</v>
      </c>
      <c r="H31" s="7">
        <f>(F31+G31)*0.3</f>
        <v>205.3846153846154</v>
      </c>
      <c r="I31" s="7">
        <v>890</v>
      </c>
    </row>
    <row r="32" spans="1:9" ht="47.25">
      <c r="A32" s="5">
        <f t="shared" si="0"/>
        <v>16</v>
      </c>
      <c r="B32" s="6" t="s">
        <v>52</v>
      </c>
      <c r="C32" s="5" t="s">
        <v>30</v>
      </c>
      <c r="D32" s="7">
        <f t="shared" si="1"/>
        <v>357.5590979987038</v>
      </c>
      <c r="E32" s="7">
        <f t="shared" si="2"/>
        <v>93.6804836756604</v>
      </c>
      <c r="F32" s="7">
        <f t="shared" si="3"/>
        <v>451.2395816743642</v>
      </c>
      <c r="G32" s="7">
        <f t="shared" si="4"/>
        <v>202.60657217178954</v>
      </c>
      <c r="H32" s="7">
        <f>(F32+G32)*0.3</f>
        <v>196.15384615384613</v>
      </c>
      <c r="I32" s="7">
        <v>850</v>
      </c>
    </row>
    <row r="33" spans="1:9" ht="15.75">
      <c r="A33" s="5">
        <f t="shared" si="0"/>
        <v>17</v>
      </c>
      <c r="B33" s="6" t="s">
        <v>31</v>
      </c>
      <c r="C33" s="5" t="s">
        <v>32</v>
      </c>
      <c r="D33" s="7">
        <f t="shared" si="1"/>
        <v>883.3813009379742</v>
      </c>
      <c r="E33" s="7">
        <f t="shared" si="2"/>
        <v>231.44590084574924</v>
      </c>
      <c r="F33" s="7">
        <f t="shared" si="3"/>
        <v>1114.8272017837235</v>
      </c>
      <c r="G33" s="7">
        <f t="shared" si="4"/>
        <v>500.55741360089183</v>
      </c>
      <c r="H33" s="7">
        <f>(F33+G33)*0.3-0.01</f>
        <v>484.60538461538454</v>
      </c>
      <c r="I33" s="7">
        <v>2100</v>
      </c>
    </row>
    <row r="34" spans="1:9" ht="31.5">
      <c r="A34" s="5">
        <f t="shared" si="0"/>
        <v>18</v>
      </c>
      <c r="B34" s="6" t="s">
        <v>33</v>
      </c>
      <c r="C34" s="5" t="s">
        <v>30</v>
      </c>
      <c r="D34" s="7">
        <f t="shared" si="1"/>
        <v>883.3813009379742</v>
      </c>
      <c r="E34" s="7">
        <f t="shared" si="2"/>
        <v>231.44590084574924</v>
      </c>
      <c r="F34" s="7">
        <f t="shared" si="3"/>
        <v>1114.8272017837235</v>
      </c>
      <c r="G34" s="7">
        <f t="shared" si="4"/>
        <v>500.55741360089183</v>
      </c>
      <c r="H34" s="7">
        <f>(F34+G34)*0.3</f>
        <v>484.6153846153845</v>
      </c>
      <c r="I34" s="7">
        <v>2100</v>
      </c>
    </row>
    <row r="35" spans="1:9" ht="42.75" customHeight="1">
      <c r="A35" s="5">
        <f t="shared" si="0"/>
        <v>19</v>
      </c>
      <c r="B35" s="6" t="s">
        <v>34</v>
      </c>
      <c r="C35" s="5" t="s">
        <v>32</v>
      </c>
      <c r="D35" s="7">
        <f t="shared" si="1"/>
        <v>357.5590979987038</v>
      </c>
      <c r="E35" s="7">
        <f t="shared" si="2"/>
        <v>93.6804836756604</v>
      </c>
      <c r="F35" s="7">
        <f t="shared" si="3"/>
        <v>451.2395816743642</v>
      </c>
      <c r="G35" s="7">
        <f t="shared" si="4"/>
        <v>202.60657217178954</v>
      </c>
      <c r="H35" s="7">
        <f>(F35+G35)*0.3</f>
        <v>196.15384615384613</v>
      </c>
      <c r="I35" s="7">
        <v>850</v>
      </c>
    </row>
    <row r="36" spans="1:9" ht="35.25" customHeight="1">
      <c r="A36" s="5">
        <f t="shared" si="0"/>
        <v>20</v>
      </c>
      <c r="B36" s="6" t="s">
        <v>35</v>
      </c>
      <c r="C36" s="6" t="s">
        <v>53</v>
      </c>
      <c r="D36" s="7">
        <f t="shared" si="1"/>
        <v>1556.4337207002404</v>
      </c>
      <c r="E36" s="7">
        <f t="shared" si="2"/>
        <v>407.785634823463</v>
      </c>
      <c r="F36" s="7">
        <f t="shared" si="3"/>
        <v>1964.2193555237034</v>
      </c>
      <c r="G36" s="7">
        <f t="shared" si="4"/>
        <v>881.9344906301428</v>
      </c>
      <c r="H36" s="7">
        <f>(F36+G36)*0.3</f>
        <v>853.8461538461538</v>
      </c>
      <c r="I36" s="7">
        <v>3700</v>
      </c>
    </row>
    <row r="37" spans="1:9" ht="41.25" customHeight="1">
      <c r="A37" s="5">
        <f t="shared" si="0"/>
        <v>21</v>
      </c>
      <c r="B37" s="6" t="s">
        <v>36</v>
      </c>
      <c r="C37" s="6" t="s">
        <v>37</v>
      </c>
      <c r="D37" s="7">
        <f t="shared" si="1"/>
        <v>9254.470771731158</v>
      </c>
      <c r="E37" s="7">
        <f t="shared" si="2"/>
        <v>2424.6713421935633</v>
      </c>
      <c r="F37" s="7">
        <f t="shared" si="3"/>
        <v>11679.142113924721</v>
      </c>
      <c r="G37" s="7">
        <f t="shared" si="4"/>
        <v>5243.9348091522</v>
      </c>
      <c r="H37" s="7">
        <f>(F37+G37)*0.3</f>
        <v>5076.923076923076</v>
      </c>
      <c r="I37" s="7">
        <v>22000</v>
      </c>
    </row>
    <row r="38" spans="1:9" ht="40.5" customHeight="1">
      <c r="A38" s="5">
        <f t="shared" si="0"/>
        <v>22</v>
      </c>
      <c r="B38" s="6" t="s">
        <v>54</v>
      </c>
      <c r="C38" s="5" t="s">
        <v>30</v>
      </c>
      <c r="D38" s="7">
        <f t="shared" si="1"/>
        <v>893.8977449967596</v>
      </c>
      <c r="E38" s="7">
        <f t="shared" si="2"/>
        <v>234.20120918915103</v>
      </c>
      <c r="F38" s="7">
        <f t="shared" si="3"/>
        <v>1128.0989541859105</v>
      </c>
      <c r="G38" s="7">
        <f t="shared" si="4"/>
        <v>506.51643042947387</v>
      </c>
      <c r="H38" s="7">
        <f>(F38+G38)*0.3</f>
        <v>490.38461538461524</v>
      </c>
      <c r="I38" s="7">
        <v>2125</v>
      </c>
    </row>
    <row r="39" spans="1:9" ht="15.75" hidden="1">
      <c r="A39" s="5"/>
      <c r="B39" s="6"/>
      <c r="C39" s="5"/>
      <c r="D39" s="7"/>
      <c r="E39" s="7"/>
      <c r="F39" s="7"/>
      <c r="G39" s="7"/>
      <c r="H39" s="7"/>
      <c r="I39" s="7"/>
    </row>
    <row r="40" spans="1:9" ht="15.75" hidden="1">
      <c r="A40" s="5"/>
      <c r="B40" s="6"/>
      <c r="C40" s="5"/>
      <c r="D40" s="7"/>
      <c r="E40" s="7"/>
      <c r="F40" s="7"/>
      <c r="G40" s="7"/>
      <c r="H40" s="7"/>
      <c r="I40" s="7"/>
    </row>
    <row r="41" spans="1:9" ht="15.75" hidden="1">
      <c r="A41" s="5"/>
      <c r="B41" s="6"/>
      <c r="C41" s="5"/>
      <c r="D41" s="7"/>
      <c r="E41" s="7"/>
      <c r="F41" s="7"/>
      <c r="G41" s="7"/>
      <c r="H41" s="7"/>
      <c r="I41" s="7"/>
    </row>
    <row r="42" spans="1:9" ht="15.75" hidden="1">
      <c r="A42" s="5"/>
      <c r="B42" s="6"/>
      <c r="C42" s="5"/>
      <c r="D42" s="7"/>
      <c r="E42" s="7"/>
      <c r="F42" s="7"/>
      <c r="G42" s="7"/>
      <c r="H42" s="7"/>
      <c r="I42" s="7"/>
    </row>
    <row r="43" spans="1:9" ht="31.5">
      <c r="A43" s="5">
        <v>23</v>
      </c>
      <c r="B43" s="6" t="s">
        <v>38</v>
      </c>
      <c r="C43" s="5" t="s">
        <v>39</v>
      </c>
      <c r="D43" s="7">
        <f aca="true" t="shared" si="5" ref="D43:D48">F43/1.262</f>
        <v>445.8972280925012</v>
      </c>
      <c r="E43" s="7">
        <f aca="true" t="shared" si="6" ref="E43:E48">D43*0.262</f>
        <v>116.82507376023533</v>
      </c>
      <c r="F43" s="7">
        <f aca="true" t="shared" si="7" ref="F43:F48">I43/1.3/1.449</f>
        <v>562.7223018527366</v>
      </c>
      <c r="G43" s="7">
        <f aca="true" t="shared" si="8" ref="G43:G48">F43*0.449</f>
        <v>252.6623135318787</v>
      </c>
      <c r="H43" s="7">
        <f>(F43+G43)*0.3</f>
        <v>244.61538461538456</v>
      </c>
      <c r="I43" s="7">
        <v>1060</v>
      </c>
    </row>
    <row r="44" spans="1:9" ht="47.25">
      <c r="A44" s="5">
        <f t="shared" si="0"/>
        <v>24</v>
      </c>
      <c r="B44" s="6" t="s">
        <v>43</v>
      </c>
      <c r="C44" s="5" t="s">
        <v>40</v>
      </c>
      <c r="D44" s="7">
        <f t="shared" si="5"/>
        <v>3407.3278750464715</v>
      </c>
      <c r="E44" s="7">
        <f t="shared" si="6"/>
        <v>892.7199032621755</v>
      </c>
      <c r="F44" s="7">
        <f t="shared" si="7"/>
        <v>4300.047778308647</v>
      </c>
      <c r="G44" s="7">
        <f t="shared" si="8"/>
        <v>1930.7214524605827</v>
      </c>
      <c r="H44" s="7">
        <f>(F44+G44)*0.3+0.01</f>
        <v>1869.2407692307688</v>
      </c>
      <c r="I44" s="7">
        <v>8100</v>
      </c>
    </row>
    <row r="45" spans="1:9" ht="47.25">
      <c r="A45" s="5">
        <f t="shared" si="0"/>
        <v>25</v>
      </c>
      <c r="B45" s="6" t="s">
        <v>55</v>
      </c>
      <c r="C45" s="5" t="s">
        <v>30</v>
      </c>
      <c r="D45" s="7">
        <f t="shared" si="5"/>
        <v>1346.104839524532</v>
      </c>
      <c r="E45" s="7">
        <f t="shared" si="6"/>
        <v>352.6794679554274</v>
      </c>
      <c r="F45" s="7">
        <f t="shared" si="7"/>
        <v>1698.7843074799596</v>
      </c>
      <c r="G45" s="7">
        <f t="shared" si="8"/>
        <v>762.7541540585019</v>
      </c>
      <c r="H45" s="7">
        <f>(F45+G45)*0.3</f>
        <v>738.4615384615385</v>
      </c>
      <c r="I45" s="7">
        <v>3200</v>
      </c>
    </row>
    <row r="46" spans="1:9" ht="31.5">
      <c r="A46" s="5">
        <f t="shared" si="0"/>
        <v>26</v>
      </c>
      <c r="B46" s="6" t="s">
        <v>41</v>
      </c>
      <c r="C46" s="5" t="s">
        <v>30</v>
      </c>
      <c r="D46" s="7">
        <f t="shared" si="5"/>
        <v>374.3854084927605</v>
      </c>
      <c r="E46" s="7">
        <f t="shared" si="6"/>
        <v>98.08897702510326</v>
      </c>
      <c r="F46" s="7">
        <f t="shared" si="7"/>
        <v>472.47438551786377</v>
      </c>
      <c r="G46" s="7">
        <f t="shared" si="8"/>
        <v>212.14099909752085</v>
      </c>
      <c r="H46" s="7">
        <f>(F46+G46)*0.3</f>
        <v>205.3846153846154</v>
      </c>
      <c r="I46" s="7">
        <v>890</v>
      </c>
    </row>
    <row r="47" spans="1:9" ht="31.5">
      <c r="A47" s="5">
        <v>27</v>
      </c>
      <c r="B47" s="6" t="s">
        <v>44</v>
      </c>
      <c r="C47" s="5" t="s">
        <v>56</v>
      </c>
      <c r="D47" s="7">
        <f t="shared" si="5"/>
        <v>757.1839722325493</v>
      </c>
      <c r="E47" s="7">
        <f t="shared" si="6"/>
        <v>198.38220072492794</v>
      </c>
      <c r="F47" s="7">
        <f t="shared" si="7"/>
        <v>955.5661729574772</v>
      </c>
      <c r="G47" s="7">
        <f t="shared" si="8"/>
        <v>429.0492116579073</v>
      </c>
      <c r="H47" s="7"/>
      <c r="I47" s="7">
        <v>1800</v>
      </c>
    </row>
    <row r="48" spans="1:9" ht="31.5">
      <c r="A48" s="5">
        <v>28</v>
      </c>
      <c r="B48" s="6" t="s">
        <v>45</v>
      </c>
      <c r="C48" s="5" t="s">
        <v>46</v>
      </c>
      <c r="D48" s="7">
        <f t="shared" si="5"/>
        <v>1808.8283781110902</v>
      </c>
      <c r="E48" s="7">
        <f t="shared" si="6"/>
        <v>473.91303506510565</v>
      </c>
      <c r="F48" s="7">
        <f t="shared" si="7"/>
        <v>2282.7414131761957</v>
      </c>
      <c r="G48" s="7">
        <f t="shared" si="8"/>
        <v>1024.950894516112</v>
      </c>
      <c r="H48" s="7"/>
      <c r="I48" s="7">
        <v>4300</v>
      </c>
    </row>
    <row r="49" spans="1:9" ht="15.75">
      <c r="A49" s="5"/>
      <c r="B49" s="6"/>
      <c r="C49" s="5"/>
      <c r="D49" s="7"/>
      <c r="E49" s="7"/>
      <c r="F49" s="7"/>
      <c r="G49" s="7"/>
      <c r="H49" s="7"/>
      <c r="I49" s="7"/>
    </row>
    <row r="50" spans="1:9" ht="15.75">
      <c r="A50" s="5"/>
      <c r="B50" s="6"/>
      <c r="C50" s="5"/>
      <c r="D50" s="7"/>
      <c r="E50" s="7"/>
      <c r="F50" s="7"/>
      <c r="G50" s="7"/>
      <c r="H50" s="7"/>
      <c r="I50" s="7"/>
    </row>
    <row r="51" spans="1:9" ht="15.75" customHeight="1">
      <c r="A51" s="5"/>
      <c r="B51" s="6"/>
      <c r="C51" s="5"/>
      <c r="D51" s="7"/>
      <c r="E51" s="7"/>
      <c r="F51" s="7"/>
      <c r="G51" s="7"/>
      <c r="H51" s="7"/>
      <c r="I51" s="7"/>
    </row>
    <row r="52" spans="1:9" ht="15.75" hidden="1">
      <c r="A52" s="5"/>
      <c r="B52" s="6"/>
      <c r="C52" s="5"/>
      <c r="D52" s="7"/>
      <c r="E52" s="7"/>
      <c r="F52" s="7"/>
      <c r="G52" s="7"/>
      <c r="H52" s="7"/>
      <c r="I52" s="7"/>
    </row>
    <row r="53" spans="1:9" ht="15.75" hidden="1">
      <c r="A53" s="5"/>
      <c r="B53" s="6"/>
      <c r="C53" s="5"/>
      <c r="D53" s="7"/>
      <c r="E53" s="7"/>
      <c r="F53" s="7"/>
      <c r="G53" s="7"/>
      <c r="H53" s="7"/>
      <c r="I53" s="7"/>
    </row>
    <row r="54" spans="1:9" ht="15.75" hidden="1">
      <c r="A54" s="5"/>
      <c r="B54" s="6"/>
      <c r="C54" s="5"/>
      <c r="D54" s="7"/>
      <c r="E54" s="7"/>
      <c r="F54" s="7"/>
      <c r="G54" s="7"/>
      <c r="H54" s="7"/>
      <c r="I54" s="7"/>
    </row>
    <row r="55" spans="1:9" ht="15.75" hidden="1">
      <c r="A55" s="5"/>
      <c r="B55" s="6"/>
      <c r="C55" s="5"/>
      <c r="D55" s="7"/>
      <c r="E55" s="7"/>
      <c r="F55" s="7"/>
      <c r="G55" s="7"/>
      <c r="H55" s="7"/>
      <c r="I55" s="7"/>
    </row>
    <row r="56" spans="1:9" ht="15.75" hidden="1">
      <c r="A56" s="5"/>
      <c r="B56" s="6"/>
      <c r="C56" s="5"/>
      <c r="D56" s="7"/>
      <c r="E56" s="7"/>
      <c r="F56" s="7"/>
      <c r="G56" s="7"/>
      <c r="H56" s="7"/>
      <c r="I56" s="7"/>
    </row>
    <row r="57" spans="1:9" ht="15.75" hidden="1">
      <c r="A57" s="5"/>
      <c r="B57" s="6"/>
      <c r="C57" s="5"/>
      <c r="D57" s="7"/>
      <c r="E57" s="7"/>
      <c r="F57" s="7"/>
      <c r="G57" s="7"/>
      <c r="H57" s="7"/>
      <c r="I57" s="7"/>
    </row>
    <row r="58" spans="1:9" ht="15.75" hidden="1">
      <c r="A58" s="5"/>
      <c r="B58" s="6"/>
      <c r="C58" s="5"/>
      <c r="D58" s="7"/>
      <c r="E58" s="7"/>
      <c r="F58" s="7"/>
      <c r="G58" s="7"/>
      <c r="H58" s="7"/>
      <c r="I58" s="7"/>
    </row>
    <row r="59" spans="1:9" ht="15.75" hidden="1">
      <c r="A59" s="5"/>
      <c r="B59" s="6"/>
      <c r="C59" s="5"/>
      <c r="D59" s="7"/>
      <c r="E59" s="7"/>
      <c r="F59" s="7"/>
      <c r="G59" s="7"/>
      <c r="H59" s="7"/>
      <c r="I59" s="7"/>
    </row>
    <row r="60" spans="1:9" ht="15.75" hidden="1">
      <c r="A60" s="5"/>
      <c r="B60" s="6"/>
      <c r="C60" s="5"/>
      <c r="D60" s="7"/>
      <c r="E60" s="7"/>
      <c r="F60" s="7"/>
      <c r="G60" s="7"/>
      <c r="H60" s="7"/>
      <c r="I60" s="7"/>
    </row>
    <row r="61" spans="1:9" ht="18" customHeight="1" hidden="1">
      <c r="A61" s="5"/>
      <c r="B61" s="6"/>
      <c r="C61" s="5"/>
      <c r="D61" s="7"/>
      <c r="E61" s="7"/>
      <c r="F61" s="7"/>
      <c r="G61" s="7"/>
      <c r="H61" s="7"/>
      <c r="I61" s="7"/>
    </row>
    <row r="62" spans="1:9" ht="18" customHeight="1">
      <c r="A62" s="8"/>
      <c r="B62" s="9"/>
      <c r="C62" s="8"/>
      <c r="D62" s="8"/>
      <c r="E62" s="8"/>
      <c r="F62" s="10"/>
      <c r="G62" s="10"/>
      <c r="H62" s="10"/>
      <c r="I62" s="10"/>
    </row>
    <row r="63" spans="1:9" ht="15.7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5.7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>
      <c r="A65" s="12"/>
      <c r="B65" s="12"/>
      <c r="C65" s="12"/>
      <c r="D65" s="12"/>
      <c r="E65" s="12"/>
      <c r="F65" s="12"/>
      <c r="G65" s="12"/>
      <c r="H65" s="12"/>
      <c r="I65" s="12"/>
    </row>
  </sheetData>
  <mergeCells count="3">
    <mergeCell ref="A6:I6"/>
    <mergeCell ref="A8:I8"/>
    <mergeCell ref="A7:I7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Àñàìîâ Âëàäèìèð</dc:creator>
  <cp:keywords/>
  <dc:description/>
  <cp:lastModifiedBy>OEM User</cp:lastModifiedBy>
  <cp:lastPrinted>2011-03-25T10:40:02Z</cp:lastPrinted>
  <dcterms:created xsi:type="dcterms:W3CDTF">2009-09-30T09:14:01Z</dcterms:created>
  <dcterms:modified xsi:type="dcterms:W3CDTF">2015-05-15T12:27:34Z</dcterms:modified>
  <cp:category/>
  <cp:version/>
  <cp:contentType/>
  <cp:contentStatus/>
</cp:coreProperties>
</file>