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tabRatio="932" activeTab="0"/>
  </bookViews>
  <sheets>
    <sheet name="2009" sheetId="1" r:id="rId1"/>
  </sheets>
  <definedNames/>
  <calcPr fullCalcOnLoad="1"/>
</workbook>
</file>

<file path=xl/sharedStrings.xml><?xml version="1.0" encoding="utf-8"?>
<sst xmlns="http://schemas.openxmlformats.org/spreadsheetml/2006/main" count="108" uniqueCount="67">
  <si>
    <t>шт</t>
  </si>
  <si>
    <t>Выверка схемы электроснабжения</t>
  </si>
  <si>
    <t>Рентабельность</t>
  </si>
  <si>
    <t xml:space="preserve">на электромонтажные работы , выполняемые </t>
  </si>
  <si>
    <t>№ п/п</t>
  </si>
  <si>
    <t>Виды работ</t>
  </si>
  <si>
    <t>Ед. изм.</t>
  </si>
  <si>
    <t>Заработная плата</t>
  </si>
  <si>
    <t>ЕСН</t>
  </si>
  <si>
    <t>З/п с ЕСН</t>
  </si>
  <si>
    <t>Накладные расходы</t>
  </si>
  <si>
    <t>Цена на услугу</t>
  </si>
  <si>
    <t>Установка розетки накладной п.22</t>
  </si>
  <si>
    <t>Установка звонка электрического с подключением п 25, п.8</t>
  </si>
  <si>
    <t>Установка кнопки звонка электрического, п.8</t>
  </si>
  <si>
    <t>п.м.</t>
  </si>
  <si>
    <t>Укладка провода , кабеля в кабель-канал , п.3 , п.25</t>
  </si>
  <si>
    <t>Монтаж дин-рейки  к металлическому основанию</t>
  </si>
  <si>
    <t>0,1 м</t>
  </si>
  <si>
    <t>Подключение жил проводов к приборам и аппаратам</t>
  </si>
  <si>
    <t>1 жила</t>
  </si>
  <si>
    <t>Ремонт розетки, выключателя без отсоединения проводов</t>
  </si>
  <si>
    <t>Ремонт блока выключателей (+розетка) без отсоединения проводников</t>
  </si>
  <si>
    <t>Перепайка проводов в распределительной коробке</t>
  </si>
  <si>
    <t>Поиск мест неисправности в электропроводке</t>
  </si>
  <si>
    <t>Ремонт люстры многорожковой ( замена провода)</t>
  </si>
  <si>
    <t>Ремонт люстры многорожковой ( замена патрона)</t>
  </si>
  <si>
    <t>Замена лампы  ДРЛ 250 ( с лестн.5м)</t>
  </si>
  <si>
    <t>Замена дросселя   ДРЛ 250 ( с лестн.5м)</t>
  </si>
  <si>
    <t>Замена светильника  ДРЛ 250 ( с лестн.5м)</t>
  </si>
  <si>
    <t>Оказание консультационных услуг по электрическим сетям</t>
  </si>
  <si>
    <t>Мелкий ремонт электропроводки</t>
  </si>
  <si>
    <t>Услуги аварийно- ремонтной энергетической службы</t>
  </si>
  <si>
    <t>1 час</t>
  </si>
  <si>
    <t>Подключение квартир после отключения за долги</t>
  </si>
  <si>
    <t>1 квартира</t>
  </si>
  <si>
    <t>Стоимость вызова электромонтера ( при выполнении работ менее 100 рублей )</t>
  </si>
  <si>
    <t>1 вызов</t>
  </si>
  <si>
    <t>Замена кабеля гибкого на электроплиту  до штепсельной розетки с проверкой правильности подключения</t>
  </si>
  <si>
    <t>1 плита</t>
  </si>
  <si>
    <t xml:space="preserve">Замена блока выключателей ( + розетка) на типовой </t>
  </si>
  <si>
    <t xml:space="preserve">Замена блока выключателей ( + розетка) на блок нового образца </t>
  </si>
  <si>
    <t xml:space="preserve">Прокладка проводки открытой на скобах на гипсолитовых стенах </t>
  </si>
  <si>
    <t xml:space="preserve">Прокладка проводки открытой на скобах на кирпичных стенах </t>
  </si>
  <si>
    <t xml:space="preserve">Прокладка проводки открытой на скобах на бетонных стенах </t>
  </si>
  <si>
    <t xml:space="preserve">Прокладка проводки в гофре открытым способом, </t>
  </si>
  <si>
    <t>Установка короба электрического на гипсолите, гипсокартоне,</t>
  </si>
  <si>
    <t xml:space="preserve">Установка короба электрического на кирпичной , бетонной </t>
  </si>
  <si>
    <t>Укладка провода в готовом канале</t>
  </si>
  <si>
    <t xml:space="preserve">Штробление стен гипсолитовых под провод </t>
  </si>
  <si>
    <t xml:space="preserve">Штробление стен кирпичных под провод </t>
  </si>
  <si>
    <t xml:space="preserve">Штробление стен бетонных под провод </t>
  </si>
  <si>
    <t xml:space="preserve">Установка щита электрического накладного </t>
  </si>
  <si>
    <t>Установка щита электрического внутреннего</t>
  </si>
  <si>
    <t>Установка автомата электрического до 63 а на готовый щиток</t>
  </si>
  <si>
    <t xml:space="preserve">Установка и подключение светильника настенного , бра </t>
  </si>
  <si>
    <t xml:space="preserve">Установка и подключение люстры с креплением к потолку </t>
  </si>
  <si>
    <t>Подвесить и подключить люстру (простую)</t>
  </si>
  <si>
    <t>Монтаж крюка под люстру</t>
  </si>
  <si>
    <t xml:space="preserve">Монтаж электросчетчика 1 фазного на готовый электрощиток </t>
  </si>
  <si>
    <t>Затяжка провода ,кабеля в трубы</t>
  </si>
  <si>
    <t>УТВЕРЖДАЮ</t>
  </si>
  <si>
    <t>РАСЦЕНКИ</t>
  </si>
  <si>
    <t xml:space="preserve">                            по     заказам населения  с    01.01.2015 г.                               </t>
  </si>
  <si>
    <t>выход</t>
  </si>
  <si>
    <t>Директор ООО "РСО-ОКС"</t>
  </si>
  <si>
    <t>Д.А. Остроумов ____________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</si>
</sst>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##0\=00"/>
    <numFmt numFmtId="173" formatCode="0.0"/>
    <numFmt numFmtId="174" formatCode="0.0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0"/>
  </numFmts>
  <fonts count="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2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"/>
  <sheetViews>
    <sheetView tabSelected="1" zoomScale="75" zoomScaleNormal="75" workbookViewId="0" topLeftCell="A1">
      <selection activeCell="A8" sqref="A8:I8"/>
    </sheetView>
  </sheetViews>
  <sheetFormatPr defaultColWidth="9.00390625" defaultRowHeight="12.75"/>
  <cols>
    <col min="1" max="1" width="4.625" style="0" customWidth="1"/>
    <col min="2" max="2" width="65.375" style="0" customWidth="1"/>
    <col min="3" max="3" width="9.00390625" style="0" customWidth="1"/>
    <col min="4" max="4" width="10.00390625" style="0" hidden="1" customWidth="1"/>
    <col min="5" max="5" width="9.00390625" style="0" hidden="1" customWidth="1"/>
    <col min="6" max="6" width="10.375" style="0" hidden="1" customWidth="1"/>
    <col min="7" max="7" width="11.625" style="0" hidden="1" customWidth="1"/>
    <col min="8" max="8" width="11.00390625" style="0" hidden="1" customWidth="1"/>
    <col min="9" max="9" width="10.875" style="0" customWidth="1"/>
    <col min="10" max="10" width="6.875" style="0" customWidth="1"/>
    <col min="11" max="11" width="7.375" style="0" customWidth="1"/>
    <col min="12" max="12" width="8.625" style="0" customWidth="1"/>
  </cols>
  <sheetData>
    <row r="1" ht="12.75">
      <c r="B1" s="14" t="s">
        <v>61</v>
      </c>
    </row>
    <row r="2" ht="12.75">
      <c r="B2" s="14" t="s">
        <v>65</v>
      </c>
    </row>
    <row r="3" ht="12.75">
      <c r="B3" s="14" t="s">
        <v>66</v>
      </c>
    </row>
    <row r="6" spans="1:9" ht="15">
      <c r="A6" s="15" t="s">
        <v>62</v>
      </c>
      <c r="B6" s="15"/>
      <c r="C6" s="15"/>
      <c r="D6" s="15"/>
      <c r="E6" s="15"/>
      <c r="F6" s="15"/>
      <c r="G6" s="15"/>
      <c r="H6" s="15"/>
      <c r="I6" s="15"/>
    </row>
    <row r="7" spans="1:10" ht="15">
      <c r="A7" s="15" t="s">
        <v>3</v>
      </c>
      <c r="B7" s="15"/>
      <c r="C7" s="15"/>
      <c r="D7" s="15"/>
      <c r="E7" s="15"/>
      <c r="F7" s="15"/>
      <c r="G7" s="15"/>
      <c r="H7" s="15"/>
      <c r="I7" s="15"/>
      <c r="J7" s="15"/>
    </row>
    <row r="8" spans="1:9" ht="15">
      <c r="A8" s="15" t="s">
        <v>63</v>
      </c>
      <c r="B8" s="15"/>
      <c r="C8" s="15"/>
      <c r="D8" s="15"/>
      <c r="E8" s="15"/>
      <c r="F8" s="15"/>
      <c r="G8" s="15"/>
      <c r="H8" s="15"/>
      <c r="I8" s="15"/>
    </row>
    <row r="10" spans="1:9" ht="59.25" customHeight="1">
      <c r="A10" s="1" t="s">
        <v>4</v>
      </c>
      <c r="B10" s="2" t="s">
        <v>5</v>
      </c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2</v>
      </c>
      <c r="I10" s="3" t="s">
        <v>11</v>
      </c>
    </row>
    <row r="11" spans="1:9" ht="12.75">
      <c r="A11" s="4">
        <v>1</v>
      </c>
      <c r="B11" s="5" t="s">
        <v>40</v>
      </c>
      <c r="C11" s="4" t="s">
        <v>64</v>
      </c>
      <c r="D11" s="6">
        <f>F11/1.262</f>
        <v>84.1283676703645</v>
      </c>
      <c r="E11" s="6">
        <f>D11*0.262</f>
        <v>22.041632329635497</v>
      </c>
      <c r="F11" s="7">
        <v>106.17</v>
      </c>
      <c r="G11" s="8">
        <f>F11*0.449</f>
        <v>47.67033</v>
      </c>
      <c r="H11" s="8">
        <f>(F11+G11)*0.3+0.01</f>
        <v>46.162099</v>
      </c>
      <c r="I11" s="8">
        <v>615</v>
      </c>
    </row>
    <row r="12" spans="1:9" ht="23.25" customHeight="1">
      <c r="A12" s="4">
        <f aca="true" t="shared" si="0" ref="A12:A54">1+A11</f>
        <v>2</v>
      </c>
      <c r="B12" s="5" t="s">
        <v>41</v>
      </c>
      <c r="C12" s="4" t="s">
        <v>64</v>
      </c>
      <c r="D12" s="6">
        <f aca="true" t="shared" si="1" ref="D12:D68">F12/1.262</f>
        <v>258.704523846121</v>
      </c>
      <c r="E12" s="6">
        <f aca="true" t="shared" si="2" ref="E12:E68">D12*0.262</f>
        <v>67.7805852476837</v>
      </c>
      <c r="F12" s="8">
        <f>I12/1.3/1.449</f>
        <v>326.4851090938047</v>
      </c>
      <c r="G12" s="8">
        <f aca="true" t="shared" si="3" ref="G12:G68">F12*0.449</f>
        <v>146.5918139831183</v>
      </c>
      <c r="H12" s="8">
        <f>(F12+G12)*0.3</f>
        <v>141.92307692307688</v>
      </c>
      <c r="I12" s="8">
        <v>615</v>
      </c>
    </row>
    <row r="13" spans="1:9" ht="0.75" customHeight="1" hidden="1">
      <c r="A13" s="4"/>
      <c r="B13" s="5"/>
      <c r="C13" s="4" t="s">
        <v>64</v>
      </c>
      <c r="D13" s="6"/>
      <c r="E13" s="6"/>
      <c r="F13" s="8"/>
      <c r="G13" s="8"/>
      <c r="H13" s="8"/>
      <c r="I13" s="8">
        <v>615</v>
      </c>
    </row>
    <row r="14" spans="1:9" ht="26.25" customHeight="1" hidden="1">
      <c r="A14" s="4"/>
      <c r="B14" s="5"/>
      <c r="C14" s="4" t="s">
        <v>64</v>
      </c>
      <c r="D14" s="6"/>
      <c r="E14" s="6"/>
      <c r="F14" s="8"/>
      <c r="G14" s="8"/>
      <c r="H14" s="8"/>
      <c r="I14" s="8">
        <v>615</v>
      </c>
    </row>
    <row r="15" spans="1:9" ht="21" customHeight="1">
      <c r="A15" s="4">
        <f t="shared" si="0"/>
        <v>1</v>
      </c>
      <c r="B15" s="5" t="s">
        <v>12</v>
      </c>
      <c r="C15" s="4" t="s">
        <v>64</v>
      </c>
      <c r="D15" s="6">
        <f t="shared" si="1"/>
        <v>258.704523846121</v>
      </c>
      <c r="E15" s="6">
        <f t="shared" si="2"/>
        <v>67.7805852476837</v>
      </c>
      <c r="F15" s="8">
        <f aca="true" t="shared" si="4" ref="F15:F68">I15/1.3/1.449</f>
        <v>326.4851090938047</v>
      </c>
      <c r="G15" s="8">
        <f t="shared" si="3"/>
        <v>146.5918139831183</v>
      </c>
      <c r="H15" s="8">
        <f>(F15+G15)*0.3+0.01</f>
        <v>141.93307692307687</v>
      </c>
      <c r="I15" s="8">
        <v>615</v>
      </c>
    </row>
    <row r="16" spans="1:9" ht="23.25" customHeight="1">
      <c r="A16" s="4">
        <f t="shared" si="0"/>
        <v>2</v>
      </c>
      <c r="B16" s="5" t="s">
        <v>13</v>
      </c>
      <c r="C16" s="4" t="s">
        <v>64</v>
      </c>
      <c r="D16" s="6">
        <f t="shared" si="1"/>
        <v>258.704523846121</v>
      </c>
      <c r="E16" s="6">
        <f t="shared" si="2"/>
        <v>67.7805852476837</v>
      </c>
      <c r="F16" s="8">
        <f t="shared" si="4"/>
        <v>326.4851090938047</v>
      </c>
      <c r="G16" s="8">
        <f t="shared" si="3"/>
        <v>146.5918139831183</v>
      </c>
      <c r="H16" s="8">
        <f>(F16+G16)*0.3</f>
        <v>141.92307692307688</v>
      </c>
      <c r="I16" s="8">
        <v>615</v>
      </c>
    </row>
    <row r="17" spans="1:9" ht="20.25" customHeight="1">
      <c r="A17" s="4">
        <f t="shared" si="0"/>
        <v>3</v>
      </c>
      <c r="B17" s="5" t="s">
        <v>14</v>
      </c>
      <c r="C17" s="4" t="s">
        <v>64</v>
      </c>
      <c r="D17" s="6">
        <f t="shared" si="1"/>
        <v>258.704523846121</v>
      </c>
      <c r="E17" s="6">
        <f t="shared" si="2"/>
        <v>67.7805852476837</v>
      </c>
      <c r="F17" s="8">
        <f t="shared" si="4"/>
        <v>326.4851090938047</v>
      </c>
      <c r="G17" s="8">
        <f t="shared" si="3"/>
        <v>146.5918139831183</v>
      </c>
      <c r="H17" s="8">
        <f>(F17+G17)*0.3+0.01</f>
        <v>141.93307692307687</v>
      </c>
      <c r="I17" s="8">
        <v>615</v>
      </c>
    </row>
    <row r="18" spans="1:9" ht="12.75" hidden="1">
      <c r="A18" s="4"/>
      <c r="B18" s="5"/>
      <c r="C18" s="4"/>
      <c r="D18" s="6"/>
      <c r="E18" s="6"/>
      <c r="F18" s="8"/>
      <c r="G18" s="8"/>
      <c r="H18" s="8"/>
      <c r="I18" s="8"/>
    </row>
    <row r="19" spans="1:9" ht="12.75" hidden="1">
      <c r="A19" s="4"/>
      <c r="B19" s="5"/>
      <c r="C19" s="4"/>
      <c r="D19" s="6"/>
      <c r="E19" s="6"/>
      <c r="F19" s="8"/>
      <c r="G19" s="8"/>
      <c r="H19" s="8"/>
      <c r="I19" s="8"/>
    </row>
    <row r="20" spans="1:9" ht="12.75" hidden="1">
      <c r="A20" s="4"/>
      <c r="B20" s="5"/>
      <c r="C20" s="4"/>
      <c r="D20" s="6"/>
      <c r="E20" s="6"/>
      <c r="F20" s="8"/>
      <c r="G20" s="8"/>
      <c r="H20" s="8"/>
      <c r="I20" s="8"/>
    </row>
    <row r="21" spans="1:9" ht="12.75" hidden="1">
      <c r="A21" s="4"/>
      <c r="B21" s="5"/>
      <c r="C21" s="4"/>
      <c r="D21" s="6"/>
      <c r="E21" s="6"/>
      <c r="F21" s="8"/>
      <c r="G21" s="8"/>
      <c r="H21" s="8"/>
      <c r="I21" s="8"/>
    </row>
    <row r="22" spans="1:9" ht="17.25" customHeight="1">
      <c r="A22" s="4">
        <f t="shared" si="0"/>
        <v>1</v>
      </c>
      <c r="B22" s="5" t="s">
        <v>42</v>
      </c>
      <c r="C22" s="4" t="s">
        <v>15</v>
      </c>
      <c r="D22" s="6">
        <f t="shared" si="1"/>
        <v>12.619732870542489</v>
      </c>
      <c r="E22" s="6">
        <f t="shared" si="2"/>
        <v>3.306370012082132</v>
      </c>
      <c r="F22" s="8">
        <f t="shared" si="4"/>
        <v>15.92610288262462</v>
      </c>
      <c r="G22" s="8">
        <f t="shared" si="3"/>
        <v>7.150820194298455</v>
      </c>
      <c r="H22" s="8">
        <f>(F22+G22)*0.3</f>
        <v>6.9230769230769225</v>
      </c>
      <c r="I22" s="8">
        <v>30</v>
      </c>
    </row>
    <row r="23" spans="1:9" ht="12.75">
      <c r="A23" s="4">
        <f t="shared" si="0"/>
        <v>2</v>
      </c>
      <c r="B23" s="5" t="s">
        <v>43</v>
      </c>
      <c r="C23" s="4" t="s">
        <v>15</v>
      </c>
      <c r="D23" s="6">
        <f t="shared" si="1"/>
        <v>21.032888117570813</v>
      </c>
      <c r="E23" s="6">
        <f t="shared" si="2"/>
        <v>5.510616686803553</v>
      </c>
      <c r="F23" s="8">
        <f t="shared" si="4"/>
        <v>26.54350480437437</v>
      </c>
      <c r="G23" s="8">
        <f t="shared" si="3"/>
        <v>11.918033657164091</v>
      </c>
      <c r="H23" s="8">
        <f>(F23+G23)*0.3</f>
        <v>11.538461538461538</v>
      </c>
      <c r="I23" s="8">
        <v>50</v>
      </c>
    </row>
    <row r="24" spans="1:9" ht="12.75">
      <c r="A24" s="4">
        <f t="shared" si="0"/>
        <v>3</v>
      </c>
      <c r="B24" s="5" t="s">
        <v>44</v>
      </c>
      <c r="C24" s="4" t="s">
        <v>15</v>
      </c>
      <c r="D24" s="6">
        <f t="shared" si="1"/>
        <v>25.239465741084977</v>
      </c>
      <c r="E24" s="6">
        <f t="shared" si="2"/>
        <v>6.612740024164264</v>
      </c>
      <c r="F24" s="8">
        <f t="shared" si="4"/>
        <v>31.85220576524924</v>
      </c>
      <c r="G24" s="8">
        <f t="shared" si="3"/>
        <v>14.30164038859691</v>
      </c>
      <c r="H24" s="8">
        <f>(F24+G24)*0.3</f>
        <v>13.846153846153845</v>
      </c>
      <c r="I24" s="8">
        <v>60</v>
      </c>
    </row>
    <row r="25" spans="1:9" ht="12.75">
      <c r="A25" s="4">
        <f t="shared" si="0"/>
        <v>4</v>
      </c>
      <c r="B25" s="5" t="s">
        <v>45</v>
      </c>
      <c r="C25" s="4" t="s">
        <v>15</v>
      </c>
      <c r="D25" s="6">
        <f t="shared" si="1"/>
        <v>16.82631049405665</v>
      </c>
      <c r="E25" s="6">
        <f t="shared" si="2"/>
        <v>4.408493349442843</v>
      </c>
      <c r="F25" s="8">
        <f t="shared" si="4"/>
        <v>21.234803843499492</v>
      </c>
      <c r="G25" s="8">
        <f t="shared" si="3"/>
        <v>9.534426925731273</v>
      </c>
      <c r="H25" s="8">
        <f>(F25+G25)*0.3+0.01</f>
        <v>9.24076923076923</v>
      </c>
      <c r="I25" s="8">
        <v>40</v>
      </c>
    </row>
    <row r="26" spans="1:9" ht="12.75">
      <c r="A26" s="4">
        <f t="shared" si="0"/>
        <v>5</v>
      </c>
      <c r="B26" s="5" t="s">
        <v>46</v>
      </c>
      <c r="C26" s="4" t="s">
        <v>15</v>
      </c>
      <c r="D26" s="6">
        <f t="shared" si="1"/>
        <v>16.82631049405665</v>
      </c>
      <c r="E26" s="6">
        <f t="shared" si="2"/>
        <v>4.408493349442843</v>
      </c>
      <c r="F26" s="8">
        <f t="shared" si="4"/>
        <v>21.234803843499492</v>
      </c>
      <c r="G26" s="8">
        <f t="shared" si="3"/>
        <v>9.534426925731273</v>
      </c>
      <c r="H26" s="8">
        <f>(F26+G26)*0.3+0.01</f>
        <v>9.24076923076923</v>
      </c>
      <c r="I26" s="8">
        <v>40</v>
      </c>
    </row>
    <row r="27" spans="1:9" ht="12.75">
      <c r="A27" s="4">
        <f t="shared" si="0"/>
        <v>6</v>
      </c>
      <c r="B27" s="5" t="s">
        <v>47</v>
      </c>
      <c r="C27" s="4" t="s">
        <v>15</v>
      </c>
      <c r="D27" s="6">
        <f t="shared" si="1"/>
        <v>27.34275455284206</v>
      </c>
      <c r="E27" s="6">
        <f t="shared" si="2"/>
        <v>7.16380169284462</v>
      </c>
      <c r="F27" s="8">
        <f t="shared" si="4"/>
        <v>34.50655624568668</v>
      </c>
      <c r="G27" s="8">
        <f t="shared" si="3"/>
        <v>15.49344375431332</v>
      </c>
      <c r="H27" s="8">
        <f>(F27+G27)*0.3</f>
        <v>15</v>
      </c>
      <c r="I27" s="8">
        <v>65</v>
      </c>
    </row>
    <row r="28" spans="1:9" ht="14.25" customHeight="1">
      <c r="A28" s="4">
        <f t="shared" si="0"/>
        <v>7</v>
      </c>
      <c r="B28" s="5" t="s">
        <v>48</v>
      </c>
      <c r="C28" s="4" t="s">
        <v>15</v>
      </c>
      <c r="D28" s="6">
        <f t="shared" si="1"/>
        <v>14.72302168229957</v>
      </c>
      <c r="E28" s="6">
        <f t="shared" si="2"/>
        <v>3.8574316807624878</v>
      </c>
      <c r="F28" s="8">
        <f t="shared" si="4"/>
        <v>18.58045336306206</v>
      </c>
      <c r="G28" s="8">
        <f t="shared" si="3"/>
        <v>8.342623560014864</v>
      </c>
      <c r="H28" s="8">
        <f>(F28+G28)*0.3</f>
        <v>8.076923076923077</v>
      </c>
      <c r="I28" s="8">
        <v>35</v>
      </c>
    </row>
    <row r="29" spans="1:9" ht="12.75">
      <c r="A29" s="4">
        <f t="shared" si="0"/>
        <v>8</v>
      </c>
      <c r="B29" s="5" t="s">
        <v>49</v>
      </c>
      <c r="C29" s="4" t="s">
        <v>15</v>
      </c>
      <c r="D29" s="6">
        <f t="shared" si="1"/>
        <v>33.6526209881133</v>
      </c>
      <c r="E29" s="6">
        <f t="shared" si="2"/>
        <v>8.816986698885685</v>
      </c>
      <c r="F29" s="8">
        <f t="shared" si="4"/>
        <v>42.469607686998984</v>
      </c>
      <c r="G29" s="8">
        <f t="shared" si="3"/>
        <v>19.068853851462546</v>
      </c>
      <c r="H29" s="8">
        <f>(F29+G29)*0.3</f>
        <v>18.46153846153846</v>
      </c>
      <c r="I29" s="8">
        <v>80</v>
      </c>
    </row>
    <row r="30" spans="1:9" ht="12.75">
      <c r="A30" s="4">
        <f t="shared" si="0"/>
        <v>9</v>
      </c>
      <c r="B30" s="5" t="s">
        <v>50</v>
      </c>
      <c r="C30" s="4" t="s">
        <v>15</v>
      </c>
      <c r="D30" s="6">
        <f t="shared" si="1"/>
        <v>42.06577623514163</v>
      </c>
      <c r="E30" s="6">
        <f t="shared" si="2"/>
        <v>11.021233373607107</v>
      </c>
      <c r="F30" s="8">
        <f t="shared" si="4"/>
        <v>53.08700960874874</v>
      </c>
      <c r="G30" s="8">
        <f t="shared" si="3"/>
        <v>23.836067314328183</v>
      </c>
      <c r="H30" s="8">
        <f>(F30+G30)*0.3-0.01</f>
        <v>23.066923076923075</v>
      </c>
      <c r="I30" s="8">
        <v>100</v>
      </c>
    </row>
    <row r="31" spans="1:9" ht="12.75">
      <c r="A31" s="4">
        <f t="shared" si="0"/>
        <v>10</v>
      </c>
      <c r="B31" s="5" t="s">
        <v>51</v>
      </c>
      <c r="C31" s="4" t="s">
        <v>15</v>
      </c>
      <c r="D31" s="6">
        <f t="shared" si="1"/>
        <v>105.16444058785407</v>
      </c>
      <c r="E31" s="6">
        <f t="shared" si="2"/>
        <v>27.55308343401777</v>
      </c>
      <c r="F31" s="8">
        <f t="shared" si="4"/>
        <v>132.71752402187184</v>
      </c>
      <c r="G31" s="8">
        <f t="shared" si="3"/>
        <v>59.590168285820454</v>
      </c>
      <c r="H31" s="8">
        <f>(F31+G31)*0.3</f>
        <v>57.692307692307686</v>
      </c>
      <c r="I31" s="8">
        <v>250</v>
      </c>
    </row>
    <row r="32" spans="1:9" ht="12.75">
      <c r="A32" s="4">
        <f t="shared" si="0"/>
        <v>11</v>
      </c>
      <c r="B32" s="5" t="s">
        <v>52</v>
      </c>
      <c r="C32" s="4" t="s">
        <v>0</v>
      </c>
      <c r="D32" s="6">
        <f t="shared" si="1"/>
        <v>168.2631049405665</v>
      </c>
      <c r="E32" s="6">
        <f t="shared" si="2"/>
        <v>44.08493349442843</v>
      </c>
      <c r="F32" s="8">
        <f t="shared" si="4"/>
        <v>212.34803843499495</v>
      </c>
      <c r="G32" s="8">
        <f t="shared" si="3"/>
        <v>95.34426925731273</v>
      </c>
      <c r="H32" s="8">
        <f>(F32+G32)*0.3</f>
        <v>92.3076923076923</v>
      </c>
      <c r="I32" s="8">
        <v>400</v>
      </c>
    </row>
    <row r="33" spans="1:9" ht="12.75">
      <c r="A33" s="4">
        <f t="shared" si="0"/>
        <v>12</v>
      </c>
      <c r="B33" s="5" t="s">
        <v>53</v>
      </c>
      <c r="C33" s="4" t="s">
        <v>0</v>
      </c>
      <c r="D33" s="6">
        <f t="shared" si="1"/>
        <v>336.526209881133</v>
      </c>
      <c r="E33" s="6">
        <f t="shared" si="2"/>
        <v>88.16986698885685</v>
      </c>
      <c r="F33" s="8">
        <f t="shared" si="4"/>
        <v>424.6960768699899</v>
      </c>
      <c r="G33" s="8">
        <f t="shared" si="3"/>
        <v>190.68853851462546</v>
      </c>
      <c r="H33" s="8">
        <f>(F33+G33)*0.3-0.01</f>
        <v>184.60538461538462</v>
      </c>
      <c r="I33" s="8">
        <v>800</v>
      </c>
    </row>
    <row r="34" spans="1:9" ht="12.75">
      <c r="A34" s="4">
        <f t="shared" si="0"/>
        <v>13</v>
      </c>
      <c r="B34" s="5" t="s">
        <v>54</v>
      </c>
      <c r="C34" s="4" t="s">
        <v>0</v>
      </c>
      <c r="D34" s="6">
        <f t="shared" si="1"/>
        <v>126.1973287054249</v>
      </c>
      <c r="E34" s="6">
        <f t="shared" si="2"/>
        <v>33.06370012082132</v>
      </c>
      <c r="F34" s="8">
        <f t="shared" si="4"/>
        <v>159.26102882624622</v>
      </c>
      <c r="G34" s="8">
        <f t="shared" si="3"/>
        <v>71.50820194298456</v>
      </c>
      <c r="H34" s="8">
        <f>(F34+G34)*0.3</f>
        <v>69.23076923076923</v>
      </c>
      <c r="I34" s="8">
        <v>300</v>
      </c>
    </row>
    <row r="35" spans="1:9" ht="12.75">
      <c r="A35" s="4">
        <f t="shared" si="0"/>
        <v>14</v>
      </c>
      <c r="B35" s="5" t="s">
        <v>55</v>
      </c>
      <c r="C35" s="4" t="s">
        <v>0</v>
      </c>
      <c r="D35" s="6">
        <f t="shared" si="1"/>
        <v>332.3196322576188</v>
      </c>
      <c r="E35" s="6">
        <f t="shared" si="2"/>
        <v>87.06774365149613</v>
      </c>
      <c r="F35" s="8">
        <f t="shared" si="4"/>
        <v>419.38737590911495</v>
      </c>
      <c r="G35" s="8">
        <f t="shared" si="3"/>
        <v>188.30493178319261</v>
      </c>
      <c r="H35" s="8">
        <f>(F35+G35)*0.3</f>
        <v>182.3076923076923</v>
      </c>
      <c r="I35" s="8">
        <v>790</v>
      </c>
    </row>
    <row r="36" spans="1:9" ht="16.5" customHeight="1">
      <c r="A36" s="4">
        <f t="shared" si="0"/>
        <v>15</v>
      </c>
      <c r="B36" s="5" t="s">
        <v>56</v>
      </c>
      <c r="C36" s="4" t="s">
        <v>0</v>
      </c>
      <c r="D36" s="6">
        <f t="shared" si="1"/>
        <v>374.3854084927605</v>
      </c>
      <c r="E36" s="6">
        <f t="shared" si="2"/>
        <v>98.08897702510326</v>
      </c>
      <c r="F36" s="8">
        <f t="shared" si="4"/>
        <v>472.47438551786377</v>
      </c>
      <c r="G36" s="8">
        <f t="shared" si="3"/>
        <v>212.14099909752085</v>
      </c>
      <c r="H36" s="8">
        <f>(F36+G36)*0.3</f>
        <v>205.3846153846154</v>
      </c>
      <c r="I36" s="8">
        <v>890</v>
      </c>
    </row>
    <row r="37" spans="1:9" ht="19.5" customHeight="1">
      <c r="A37" s="4">
        <f t="shared" si="0"/>
        <v>16</v>
      </c>
      <c r="B37" s="5" t="s">
        <v>57</v>
      </c>
      <c r="C37" s="4" t="s">
        <v>0</v>
      </c>
      <c r="D37" s="6">
        <f t="shared" si="1"/>
        <v>227.1551916697648</v>
      </c>
      <c r="E37" s="6">
        <f t="shared" si="2"/>
        <v>59.51466021747838</v>
      </c>
      <c r="F37" s="8">
        <f t="shared" si="4"/>
        <v>286.66985188724317</v>
      </c>
      <c r="G37" s="8">
        <f t="shared" si="3"/>
        <v>128.7147634973722</v>
      </c>
      <c r="H37" s="8">
        <f>(F37+G37)*0.3</f>
        <v>124.6153846153846</v>
      </c>
      <c r="I37" s="8">
        <v>540</v>
      </c>
    </row>
    <row r="38" spans="1:9" ht="20.25" customHeight="1">
      <c r="A38" s="4">
        <f t="shared" si="0"/>
        <v>17</v>
      </c>
      <c r="B38" s="5" t="s">
        <v>58</v>
      </c>
      <c r="C38" s="4" t="s">
        <v>0</v>
      </c>
      <c r="D38" s="6">
        <f t="shared" si="1"/>
        <v>227.1551916697648</v>
      </c>
      <c r="E38" s="6">
        <f t="shared" si="2"/>
        <v>59.51466021747838</v>
      </c>
      <c r="F38" s="8">
        <f t="shared" si="4"/>
        <v>286.66985188724317</v>
      </c>
      <c r="G38" s="8">
        <f t="shared" si="3"/>
        <v>128.7147634973722</v>
      </c>
      <c r="H38" s="8">
        <f>(F38+G38)*0.3</f>
        <v>124.6153846153846</v>
      </c>
      <c r="I38" s="8">
        <v>540</v>
      </c>
    </row>
    <row r="39" spans="1:9" ht="12.75" hidden="1">
      <c r="A39" s="4"/>
      <c r="B39" s="5"/>
      <c r="C39" s="4"/>
      <c r="D39" s="6"/>
      <c r="E39" s="6"/>
      <c r="F39" s="8"/>
      <c r="G39" s="8"/>
      <c r="H39" s="8"/>
      <c r="I39" s="8"/>
    </row>
    <row r="40" spans="1:9" ht="12.75" hidden="1">
      <c r="A40" s="4"/>
      <c r="B40" s="5"/>
      <c r="C40" s="4"/>
      <c r="D40" s="6"/>
      <c r="E40" s="6"/>
      <c r="F40" s="8"/>
      <c r="G40" s="8"/>
      <c r="H40" s="8"/>
      <c r="I40" s="8"/>
    </row>
    <row r="41" spans="1:9" ht="12.75" hidden="1">
      <c r="A41" s="4"/>
      <c r="B41" s="5"/>
      <c r="C41" s="4"/>
      <c r="D41" s="6"/>
      <c r="E41" s="6"/>
      <c r="F41" s="8"/>
      <c r="G41" s="8"/>
      <c r="H41" s="8"/>
      <c r="I41" s="8"/>
    </row>
    <row r="42" spans="1:9" ht="12.75" hidden="1">
      <c r="A42" s="4"/>
      <c r="B42" s="5"/>
      <c r="C42" s="4"/>
      <c r="D42" s="6"/>
      <c r="E42" s="6"/>
      <c r="F42" s="8"/>
      <c r="G42" s="8"/>
      <c r="H42" s="8"/>
      <c r="I42" s="8"/>
    </row>
    <row r="43" spans="1:9" ht="12.75">
      <c r="A43" s="4">
        <f t="shared" si="0"/>
        <v>1</v>
      </c>
      <c r="B43" s="5" t="s">
        <v>59</v>
      </c>
      <c r="C43" s="4" t="s">
        <v>0</v>
      </c>
      <c r="D43" s="6">
        <f t="shared" si="1"/>
        <v>258.704523846121</v>
      </c>
      <c r="E43" s="6">
        <f t="shared" si="2"/>
        <v>67.7805852476837</v>
      </c>
      <c r="F43" s="8">
        <f t="shared" si="4"/>
        <v>326.4851090938047</v>
      </c>
      <c r="G43" s="8">
        <f t="shared" si="3"/>
        <v>146.5918139831183</v>
      </c>
      <c r="H43" s="8">
        <f>(F43+G43)*0.3</f>
        <v>141.92307692307688</v>
      </c>
      <c r="I43" s="8">
        <v>615</v>
      </c>
    </row>
    <row r="44" spans="1:9" ht="12.75">
      <c r="A44" s="4">
        <f t="shared" si="0"/>
        <v>2</v>
      </c>
      <c r="B44" s="5" t="s">
        <v>16</v>
      </c>
      <c r="C44" s="4" t="s">
        <v>15</v>
      </c>
      <c r="D44" s="6">
        <f t="shared" si="1"/>
        <v>16.82631049405665</v>
      </c>
      <c r="E44" s="6">
        <f t="shared" si="2"/>
        <v>4.408493349442843</v>
      </c>
      <c r="F44" s="8">
        <f t="shared" si="4"/>
        <v>21.234803843499492</v>
      </c>
      <c r="G44" s="8">
        <f t="shared" si="3"/>
        <v>9.534426925731273</v>
      </c>
      <c r="H44" s="8">
        <f>(F44+G44)*0.3+0.01</f>
        <v>9.24076923076923</v>
      </c>
      <c r="I44" s="8">
        <v>40</v>
      </c>
    </row>
    <row r="45" spans="1:9" ht="12.75">
      <c r="A45" s="4">
        <f t="shared" si="0"/>
        <v>3</v>
      </c>
      <c r="B45" s="5" t="s">
        <v>60</v>
      </c>
      <c r="C45" s="4" t="s">
        <v>15</v>
      </c>
      <c r="D45" s="6">
        <f t="shared" si="1"/>
        <v>25.239465741084977</v>
      </c>
      <c r="E45" s="6">
        <f t="shared" si="2"/>
        <v>6.612740024164264</v>
      </c>
      <c r="F45" s="8">
        <f t="shared" si="4"/>
        <v>31.85220576524924</v>
      </c>
      <c r="G45" s="8">
        <f t="shared" si="3"/>
        <v>14.30164038859691</v>
      </c>
      <c r="H45" s="8">
        <f>(F45+G45)*0.3</f>
        <v>13.846153846153845</v>
      </c>
      <c r="I45" s="8">
        <v>60</v>
      </c>
    </row>
    <row r="46" spans="1:9" ht="12.75">
      <c r="A46" s="4">
        <f t="shared" si="0"/>
        <v>4</v>
      </c>
      <c r="B46" s="5" t="s">
        <v>17</v>
      </c>
      <c r="C46" s="4" t="s">
        <v>18</v>
      </c>
      <c r="D46" s="6">
        <f t="shared" si="1"/>
        <v>33.6526209881133</v>
      </c>
      <c r="E46" s="6">
        <f t="shared" si="2"/>
        <v>8.816986698885685</v>
      </c>
      <c r="F46" s="8">
        <f t="shared" si="4"/>
        <v>42.469607686998984</v>
      </c>
      <c r="G46" s="8">
        <f t="shared" si="3"/>
        <v>19.068853851462546</v>
      </c>
      <c r="H46" s="8">
        <f>(F46+G46)*0.3</f>
        <v>18.46153846153846</v>
      </c>
      <c r="I46" s="8">
        <v>80</v>
      </c>
    </row>
    <row r="47" spans="1:9" ht="12.75">
      <c r="A47" s="4">
        <f t="shared" si="0"/>
        <v>5</v>
      </c>
      <c r="B47" s="5" t="s">
        <v>19</v>
      </c>
      <c r="C47" s="4" t="s">
        <v>20</v>
      </c>
      <c r="D47" s="6">
        <f t="shared" si="1"/>
        <v>25.239465741084977</v>
      </c>
      <c r="E47" s="6">
        <f t="shared" si="2"/>
        <v>6.612740024164264</v>
      </c>
      <c r="F47" s="8">
        <f t="shared" si="4"/>
        <v>31.85220576524924</v>
      </c>
      <c r="G47" s="8">
        <f t="shared" si="3"/>
        <v>14.30164038859691</v>
      </c>
      <c r="H47" s="8">
        <f>(F47+G47)*0.3</f>
        <v>13.846153846153845</v>
      </c>
      <c r="I47" s="8">
        <v>60</v>
      </c>
    </row>
    <row r="48" spans="1:9" ht="12.75">
      <c r="A48" s="4">
        <f t="shared" si="0"/>
        <v>6</v>
      </c>
      <c r="B48" s="5" t="s">
        <v>21</v>
      </c>
      <c r="C48" s="4" t="s">
        <v>64</v>
      </c>
      <c r="D48" s="6">
        <f t="shared" si="1"/>
        <v>258.704523846121</v>
      </c>
      <c r="E48" s="6">
        <f t="shared" si="2"/>
        <v>67.7805852476837</v>
      </c>
      <c r="F48" s="8">
        <f t="shared" si="4"/>
        <v>326.4851090938047</v>
      </c>
      <c r="G48" s="8">
        <f t="shared" si="3"/>
        <v>146.5918139831183</v>
      </c>
      <c r="H48" s="8">
        <f>(F48+G48)*0.3</f>
        <v>141.92307692307688</v>
      </c>
      <c r="I48" s="8">
        <v>615</v>
      </c>
    </row>
    <row r="49" spans="1:9" ht="25.5">
      <c r="A49" s="4">
        <f t="shared" si="0"/>
        <v>7</v>
      </c>
      <c r="B49" s="5" t="s">
        <v>22</v>
      </c>
      <c r="C49" s="4" t="s">
        <v>64</v>
      </c>
      <c r="D49" s="6">
        <f t="shared" si="1"/>
        <v>258.704523846121</v>
      </c>
      <c r="E49" s="6">
        <f t="shared" si="2"/>
        <v>67.7805852476837</v>
      </c>
      <c r="F49" s="8">
        <f t="shared" si="4"/>
        <v>326.4851090938047</v>
      </c>
      <c r="G49" s="8">
        <f t="shared" si="3"/>
        <v>146.5918139831183</v>
      </c>
      <c r="H49" s="8">
        <f>(F49+G49)*0.3+0.01</f>
        <v>141.93307692307687</v>
      </c>
      <c r="I49" s="8">
        <v>615</v>
      </c>
    </row>
    <row r="50" spans="1:9" ht="12.75">
      <c r="A50" s="4">
        <f t="shared" si="0"/>
        <v>8</v>
      </c>
      <c r="B50" s="5" t="s">
        <v>23</v>
      </c>
      <c r="C50" s="4" t="s">
        <v>64</v>
      </c>
      <c r="D50" s="6">
        <f t="shared" si="1"/>
        <v>258.704523846121</v>
      </c>
      <c r="E50" s="6">
        <f t="shared" si="2"/>
        <v>67.7805852476837</v>
      </c>
      <c r="F50" s="8">
        <f t="shared" si="4"/>
        <v>326.4851090938047</v>
      </c>
      <c r="G50" s="8">
        <f t="shared" si="3"/>
        <v>146.5918139831183</v>
      </c>
      <c r="H50" s="8">
        <f>(F50+G50)*0.3+0.01</f>
        <v>141.93307692307687</v>
      </c>
      <c r="I50" s="8">
        <v>615</v>
      </c>
    </row>
    <row r="51" spans="1:9" ht="15.75" customHeight="1">
      <c r="A51" s="4">
        <f t="shared" si="0"/>
        <v>9</v>
      </c>
      <c r="B51" s="5" t="s">
        <v>24</v>
      </c>
      <c r="C51" s="4" t="s">
        <v>64</v>
      </c>
      <c r="D51" s="6">
        <f t="shared" si="1"/>
        <v>258.704523846121</v>
      </c>
      <c r="E51" s="6">
        <f t="shared" si="2"/>
        <v>67.7805852476837</v>
      </c>
      <c r="F51" s="8">
        <f t="shared" si="4"/>
        <v>326.4851090938047</v>
      </c>
      <c r="G51" s="8">
        <f t="shared" si="3"/>
        <v>146.5918139831183</v>
      </c>
      <c r="H51" s="8">
        <f>(F51+G51)*0.3+0.01</f>
        <v>141.93307692307687</v>
      </c>
      <c r="I51" s="8">
        <v>615</v>
      </c>
    </row>
    <row r="52" spans="1:9" ht="12.75">
      <c r="A52" s="4">
        <f t="shared" si="0"/>
        <v>10</v>
      </c>
      <c r="B52" s="5" t="s">
        <v>1</v>
      </c>
      <c r="C52" s="4" t="s">
        <v>64</v>
      </c>
      <c r="D52" s="6">
        <f t="shared" si="1"/>
        <v>258.704523846121</v>
      </c>
      <c r="E52" s="6">
        <f t="shared" si="2"/>
        <v>67.7805852476837</v>
      </c>
      <c r="F52" s="8">
        <f t="shared" si="4"/>
        <v>326.4851090938047</v>
      </c>
      <c r="G52" s="8">
        <f t="shared" si="3"/>
        <v>146.5918139831183</v>
      </c>
      <c r="H52" s="8">
        <f>(F52+G52)*0.3+0.01</f>
        <v>141.93307692307687</v>
      </c>
      <c r="I52" s="8">
        <v>615</v>
      </c>
    </row>
    <row r="53" spans="1:9" ht="12.75">
      <c r="A53" s="4">
        <f t="shared" si="0"/>
        <v>11</v>
      </c>
      <c r="B53" s="5" t="s">
        <v>25</v>
      </c>
      <c r="C53" s="4" t="s">
        <v>64</v>
      </c>
      <c r="D53" s="6">
        <f t="shared" si="1"/>
        <v>258.704523846121</v>
      </c>
      <c r="E53" s="6">
        <f t="shared" si="2"/>
        <v>67.7805852476837</v>
      </c>
      <c r="F53" s="8">
        <f t="shared" si="4"/>
        <v>326.4851090938047</v>
      </c>
      <c r="G53" s="8">
        <f t="shared" si="3"/>
        <v>146.5918139831183</v>
      </c>
      <c r="H53" s="8">
        <f>(F53+G53)*0.3</f>
        <v>141.92307692307688</v>
      </c>
      <c r="I53" s="8">
        <v>615</v>
      </c>
    </row>
    <row r="54" spans="1:9" ht="12" customHeight="1">
      <c r="A54" s="4">
        <f t="shared" si="0"/>
        <v>12</v>
      </c>
      <c r="B54" s="5" t="s">
        <v>26</v>
      </c>
      <c r="C54" s="4" t="s">
        <v>64</v>
      </c>
      <c r="D54" s="6">
        <f t="shared" si="1"/>
        <v>258.704523846121</v>
      </c>
      <c r="E54" s="6">
        <f t="shared" si="2"/>
        <v>67.7805852476837</v>
      </c>
      <c r="F54" s="8">
        <f t="shared" si="4"/>
        <v>326.4851090938047</v>
      </c>
      <c r="G54" s="8">
        <f t="shared" si="3"/>
        <v>146.5918139831183</v>
      </c>
      <c r="H54" s="8">
        <f>(F54+G54)*0.3</f>
        <v>141.92307692307688</v>
      </c>
      <c r="I54" s="8">
        <v>615</v>
      </c>
    </row>
    <row r="55" spans="1:9" ht="15.75" customHeight="1" hidden="1">
      <c r="A55" s="4"/>
      <c r="B55" s="5"/>
      <c r="C55" s="4" t="s">
        <v>64</v>
      </c>
      <c r="D55" s="6"/>
      <c r="E55" s="6"/>
      <c r="F55" s="8"/>
      <c r="G55" s="8"/>
      <c r="H55" s="8"/>
      <c r="I55" s="8"/>
    </row>
    <row r="56" spans="1:9" ht="12.75" hidden="1">
      <c r="A56" s="4"/>
      <c r="B56" s="5"/>
      <c r="C56" s="4" t="s">
        <v>64</v>
      </c>
      <c r="D56" s="6"/>
      <c r="E56" s="6"/>
      <c r="F56" s="8"/>
      <c r="G56" s="8"/>
      <c r="H56" s="8"/>
      <c r="I56" s="8"/>
    </row>
    <row r="57" spans="1:9" ht="12.75" hidden="1">
      <c r="A57" s="4"/>
      <c r="B57" s="5"/>
      <c r="C57" s="4" t="s">
        <v>64</v>
      </c>
      <c r="D57" s="6"/>
      <c r="E57" s="6"/>
      <c r="F57" s="8"/>
      <c r="G57" s="8"/>
      <c r="H57" s="8"/>
      <c r="I57" s="8"/>
    </row>
    <row r="58" spans="1:9" ht="12.75" hidden="1">
      <c r="A58" s="4"/>
      <c r="B58" s="5"/>
      <c r="C58" s="4" t="s">
        <v>64</v>
      </c>
      <c r="D58" s="6"/>
      <c r="E58" s="6"/>
      <c r="F58" s="8"/>
      <c r="G58" s="8"/>
      <c r="H58" s="8"/>
      <c r="I58" s="8"/>
    </row>
    <row r="59" spans="1:9" ht="12.75">
      <c r="A59" s="4">
        <f>1+A57</f>
        <v>1</v>
      </c>
      <c r="B59" s="5" t="s">
        <v>27</v>
      </c>
      <c r="C59" s="4" t="s">
        <v>64</v>
      </c>
      <c r="D59" s="6">
        <f t="shared" si="1"/>
        <v>630.9866435271244</v>
      </c>
      <c r="E59" s="6">
        <f t="shared" si="2"/>
        <v>165.31850060410662</v>
      </c>
      <c r="F59" s="8">
        <f t="shared" si="4"/>
        <v>796.305144131231</v>
      </c>
      <c r="G59" s="8">
        <f t="shared" si="3"/>
        <v>357.5410097149227</v>
      </c>
      <c r="H59" s="8">
        <f>(F59+G59)*0.3</f>
        <v>346.15384615384613</v>
      </c>
      <c r="I59" s="8">
        <v>1500</v>
      </c>
    </row>
    <row r="60" spans="1:9" ht="12.75">
      <c r="A60" s="4">
        <f>1+A59</f>
        <v>2</v>
      </c>
      <c r="B60" s="5" t="s">
        <v>28</v>
      </c>
      <c r="C60" s="4" t="s">
        <v>64</v>
      </c>
      <c r="D60" s="6">
        <f t="shared" si="1"/>
        <v>715.1181959974076</v>
      </c>
      <c r="E60" s="6">
        <f t="shared" si="2"/>
        <v>187.3609673513208</v>
      </c>
      <c r="F60" s="8">
        <f t="shared" si="4"/>
        <v>902.4791633487284</v>
      </c>
      <c r="G60" s="8">
        <f t="shared" si="3"/>
        <v>405.2131443435791</v>
      </c>
      <c r="H60" s="8">
        <f>(F60+G60)*0.3</f>
        <v>392.30769230769226</v>
      </c>
      <c r="I60" s="8">
        <v>1700</v>
      </c>
    </row>
    <row r="61" spans="1:9" ht="15" customHeight="1">
      <c r="A61" s="4">
        <f>1+A60</f>
        <v>3</v>
      </c>
      <c r="B61" s="5" t="s">
        <v>29</v>
      </c>
      <c r="C61" s="4" t="s">
        <v>64</v>
      </c>
      <c r="D61" s="6">
        <f t="shared" si="1"/>
        <v>630.9866435271244</v>
      </c>
      <c r="E61" s="6">
        <f t="shared" si="2"/>
        <v>165.31850060410662</v>
      </c>
      <c r="F61" s="8">
        <f t="shared" si="4"/>
        <v>796.305144131231</v>
      </c>
      <c r="G61" s="8">
        <f t="shared" si="3"/>
        <v>357.5410097149227</v>
      </c>
      <c r="H61" s="8">
        <f>(F61+G61)*0.3</f>
        <v>346.15384615384613</v>
      </c>
      <c r="I61" s="8">
        <v>1500</v>
      </c>
    </row>
    <row r="62" spans="1:9" ht="0.75" customHeight="1" hidden="1">
      <c r="A62" s="4"/>
      <c r="B62" s="5"/>
      <c r="C62" s="4" t="s">
        <v>64</v>
      </c>
      <c r="D62" s="6"/>
      <c r="E62" s="6"/>
      <c r="F62" s="8"/>
      <c r="G62" s="8"/>
      <c r="H62" s="8"/>
      <c r="I62" s="8"/>
    </row>
    <row r="63" spans="1:9" ht="12.75">
      <c r="A63" s="4">
        <f aca="true" t="shared" si="5" ref="A63:A68">1+A62</f>
        <v>1</v>
      </c>
      <c r="B63" s="5" t="s">
        <v>30</v>
      </c>
      <c r="C63" s="4" t="s">
        <v>64</v>
      </c>
      <c r="D63" s="6">
        <f t="shared" si="1"/>
        <v>161.95323850529525</v>
      </c>
      <c r="E63" s="6">
        <f t="shared" si="2"/>
        <v>42.431748488387356</v>
      </c>
      <c r="F63" s="8">
        <f t="shared" si="4"/>
        <v>204.38498699368262</v>
      </c>
      <c r="G63" s="8">
        <f t="shared" si="3"/>
        <v>91.7688591601635</v>
      </c>
      <c r="H63" s="8">
        <f>(F63+G63)*0.3+0.01</f>
        <v>88.85615384615384</v>
      </c>
      <c r="I63" s="8">
        <v>385</v>
      </c>
    </row>
    <row r="64" spans="1:9" ht="12.75">
      <c r="A64" s="4">
        <f t="shared" si="5"/>
        <v>2</v>
      </c>
      <c r="B64" s="5" t="s">
        <v>31</v>
      </c>
      <c r="C64" s="4" t="s">
        <v>64</v>
      </c>
      <c r="D64" s="6">
        <f t="shared" si="1"/>
        <v>258.704523846121</v>
      </c>
      <c r="E64" s="6">
        <f t="shared" si="2"/>
        <v>67.7805852476837</v>
      </c>
      <c r="F64" s="8">
        <f t="shared" si="4"/>
        <v>326.4851090938047</v>
      </c>
      <c r="G64" s="8">
        <f t="shared" si="3"/>
        <v>146.5918139831183</v>
      </c>
      <c r="H64" s="8">
        <f>(F64+G64)*0.3-0.01</f>
        <v>141.9130769230769</v>
      </c>
      <c r="I64" s="8">
        <v>615</v>
      </c>
    </row>
    <row r="65" spans="1:9" ht="12.75">
      <c r="A65" s="4">
        <f t="shared" si="5"/>
        <v>3</v>
      </c>
      <c r="B65" s="5" t="s">
        <v>32</v>
      </c>
      <c r="C65" s="4" t="s">
        <v>33</v>
      </c>
      <c r="D65" s="6">
        <f t="shared" si="1"/>
        <v>304.1565950681915</v>
      </c>
      <c r="E65" s="6">
        <f t="shared" si="2"/>
        <v>79.68902790786618</v>
      </c>
      <c r="F65" s="8">
        <f t="shared" si="4"/>
        <v>383.8456229760577</v>
      </c>
      <c r="G65" s="8">
        <f t="shared" si="3"/>
        <v>172.3466847162499</v>
      </c>
      <c r="H65" s="8">
        <f>(F65+G65)*0.3</f>
        <v>166.85769230769228</v>
      </c>
      <c r="I65" s="8">
        <v>723.05</v>
      </c>
    </row>
    <row r="66" spans="1:9" ht="18.75" customHeight="1">
      <c r="A66" s="4">
        <f t="shared" si="5"/>
        <v>4</v>
      </c>
      <c r="B66" s="5" t="s">
        <v>34</v>
      </c>
      <c r="C66" s="9" t="s">
        <v>35</v>
      </c>
      <c r="D66" s="6">
        <f t="shared" si="1"/>
        <v>297.1358170145464</v>
      </c>
      <c r="E66" s="6">
        <f t="shared" si="2"/>
        <v>77.84958405781116</v>
      </c>
      <c r="F66" s="8">
        <f t="shared" si="4"/>
        <v>374.98540107235755</v>
      </c>
      <c r="G66" s="8">
        <f t="shared" si="3"/>
        <v>168.36844508148855</v>
      </c>
      <c r="H66" s="8">
        <f>(F66+G66)*0.3</f>
        <v>163.00615384615384</v>
      </c>
      <c r="I66" s="8">
        <v>706.36</v>
      </c>
    </row>
    <row r="67" spans="1:9" ht="25.5">
      <c r="A67" s="4">
        <f t="shared" si="5"/>
        <v>5</v>
      </c>
      <c r="B67" s="5" t="s">
        <v>36</v>
      </c>
      <c r="C67" s="4" t="s">
        <v>37</v>
      </c>
      <c r="D67" s="6">
        <f t="shared" si="1"/>
        <v>258.704523846121</v>
      </c>
      <c r="E67" s="6">
        <f t="shared" si="2"/>
        <v>67.7805852476837</v>
      </c>
      <c r="F67" s="8">
        <f t="shared" si="4"/>
        <v>326.4851090938047</v>
      </c>
      <c r="G67" s="8">
        <f t="shared" si="3"/>
        <v>146.5918139831183</v>
      </c>
      <c r="H67" s="8">
        <f>(F67+G67)*0.3-0.01</f>
        <v>141.9130769230769</v>
      </c>
      <c r="I67" s="8">
        <v>615</v>
      </c>
    </row>
    <row r="68" spans="1:9" ht="25.5">
      <c r="A68" s="4">
        <f t="shared" si="5"/>
        <v>6</v>
      </c>
      <c r="B68" s="5" t="s">
        <v>38</v>
      </c>
      <c r="C68" s="4" t="s">
        <v>39</v>
      </c>
      <c r="D68" s="6">
        <f t="shared" si="1"/>
        <v>168.2631049405665</v>
      </c>
      <c r="E68" s="6">
        <f t="shared" si="2"/>
        <v>44.08493349442843</v>
      </c>
      <c r="F68" s="8">
        <f t="shared" si="4"/>
        <v>212.34803843499495</v>
      </c>
      <c r="G68" s="8">
        <f t="shared" si="3"/>
        <v>95.34426925731273</v>
      </c>
      <c r="H68" s="8">
        <f>(F68+G68)*0.3</f>
        <v>92.3076923076923</v>
      </c>
      <c r="I68" s="8">
        <v>400</v>
      </c>
    </row>
    <row r="69" spans="1:9" ht="12.75">
      <c r="A69" s="4"/>
      <c r="B69" s="5"/>
      <c r="C69" s="4"/>
      <c r="D69" s="6"/>
      <c r="E69" s="6"/>
      <c r="F69" s="8"/>
      <c r="G69" s="8"/>
      <c r="H69" s="8"/>
      <c r="I69" s="8"/>
    </row>
    <row r="70" spans="1:9" ht="10.5" customHeight="1">
      <c r="A70" s="4"/>
      <c r="B70" s="5"/>
      <c r="C70" s="4"/>
      <c r="D70" s="6"/>
      <c r="E70" s="6"/>
      <c r="F70" s="8"/>
      <c r="G70" s="8"/>
      <c r="H70" s="8"/>
      <c r="I70" s="8"/>
    </row>
    <row r="71" spans="1:9" ht="12.75" hidden="1">
      <c r="A71" s="4"/>
      <c r="B71" s="5"/>
      <c r="C71" s="4"/>
      <c r="D71" s="6"/>
      <c r="E71" s="6"/>
      <c r="F71" s="8"/>
      <c r="G71" s="8"/>
      <c r="H71" s="8"/>
      <c r="I71" s="8"/>
    </row>
    <row r="72" spans="1:9" ht="12.75" hidden="1">
      <c r="A72" s="4"/>
      <c r="B72" s="5"/>
      <c r="C72" s="4"/>
      <c r="D72" s="6"/>
      <c r="E72" s="6"/>
      <c r="F72" s="8"/>
      <c r="G72" s="8"/>
      <c r="H72" s="8"/>
      <c r="I72" s="8"/>
    </row>
    <row r="73" spans="1:9" ht="12.75" hidden="1">
      <c r="A73" s="4"/>
      <c r="B73" s="5"/>
      <c r="C73" s="4"/>
      <c r="D73" s="6"/>
      <c r="E73" s="6"/>
      <c r="F73" s="8"/>
      <c r="G73" s="8"/>
      <c r="H73" s="8"/>
      <c r="I73" s="8"/>
    </row>
    <row r="74" spans="1:9" ht="12.75" hidden="1">
      <c r="A74" s="4"/>
      <c r="B74" s="5"/>
      <c r="C74" s="4"/>
      <c r="D74" s="6"/>
      <c r="E74" s="6"/>
      <c r="F74" s="8"/>
      <c r="G74" s="8"/>
      <c r="H74" s="8"/>
      <c r="I74" s="8"/>
    </row>
    <row r="75" spans="1:9" ht="12.75" hidden="1">
      <c r="A75" s="4"/>
      <c r="B75" s="5"/>
      <c r="C75" s="4"/>
      <c r="D75" s="6"/>
      <c r="E75" s="6"/>
      <c r="F75" s="8"/>
      <c r="G75" s="8"/>
      <c r="H75" s="8"/>
      <c r="I75" s="8"/>
    </row>
    <row r="76" spans="1:9" ht="12.75" hidden="1">
      <c r="A76" s="4"/>
      <c r="B76" s="5"/>
      <c r="C76" s="4"/>
      <c r="D76" s="6"/>
      <c r="E76" s="6"/>
      <c r="F76" s="8"/>
      <c r="G76" s="8"/>
      <c r="H76" s="8"/>
      <c r="I76" s="8"/>
    </row>
    <row r="77" spans="1:9" ht="12.75" hidden="1">
      <c r="A77" s="4"/>
      <c r="B77" s="5"/>
      <c r="C77" s="4"/>
      <c r="D77" s="6"/>
      <c r="E77" s="6"/>
      <c r="F77" s="8"/>
      <c r="G77" s="8"/>
      <c r="H77" s="8"/>
      <c r="I77" s="8"/>
    </row>
    <row r="78" spans="1:9" ht="12.75" hidden="1">
      <c r="A78" s="4"/>
      <c r="B78" s="5"/>
      <c r="C78" s="4"/>
      <c r="D78" s="6"/>
      <c r="E78" s="6"/>
      <c r="F78" s="8"/>
      <c r="G78" s="8"/>
      <c r="H78" s="8"/>
      <c r="I78" s="8"/>
    </row>
    <row r="79" spans="1:9" ht="12.75" hidden="1">
      <c r="A79" s="4"/>
      <c r="B79" s="5"/>
      <c r="C79" s="4"/>
      <c r="D79" s="6"/>
      <c r="E79" s="6"/>
      <c r="F79" s="8"/>
      <c r="G79" s="8"/>
      <c r="H79" s="8"/>
      <c r="I79" s="8"/>
    </row>
    <row r="80" spans="1:9" ht="18" customHeight="1" hidden="1">
      <c r="A80" s="4"/>
      <c r="B80" s="5"/>
      <c r="C80" s="4"/>
      <c r="D80" s="6"/>
      <c r="E80" s="6"/>
      <c r="F80" s="8"/>
      <c r="G80" s="8"/>
      <c r="H80" s="8"/>
      <c r="I80" s="8"/>
    </row>
    <row r="81" spans="1:9" ht="18" customHeight="1">
      <c r="A81" s="10"/>
      <c r="B81" s="11"/>
      <c r="C81" s="10"/>
      <c r="D81" s="10"/>
      <c r="E81" s="10"/>
      <c r="F81" s="12"/>
      <c r="G81" s="12"/>
      <c r="H81" s="12"/>
      <c r="I81" s="12"/>
    </row>
    <row r="82" spans="1:9" ht="12.75">
      <c r="A82" s="13"/>
      <c r="B82" s="13"/>
      <c r="C82" s="13"/>
      <c r="D82" s="13"/>
      <c r="E82" s="13"/>
      <c r="F82" s="13"/>
      <c r="G82" s="13"/>
      <c r="H82" s="13"/>
      <c r="I82" s="13"/>
    </row>
    <row r="83" spans="1:9" ht="12.75">
      <c r="A83" s="13"/>
      <c r="B83" s="13"/>
      <c r="C83" s="13"/>
      <c r="D83" s="13"/>
      <c r="E83" s="13"/>
      <c r="F83" s="13"/>
      <c r="G83" s="13"/>
      <c r="H83" s="13"/>
      <c r="I83" s="13"/>
    </row>
  </sheetData>
  <mergeCells count="3">
    <mergeCell ref="A6:I6"/>
    <mergeCell ref="A8:I8"/>
    <mergeCell ref="A7:J7"/>
  </mergeCells>
  <printOptions/>
  <pageMargins left="0.7874015748031497" right="0.3937007874015748" top="0.984251968503937" bottom="0.984251968503937" header="0.5118110236220472" footer="0.5118110236220472"/>
  <pageSetup fitToHeight="2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Àñàìîâ Âëàäèìèð</dc:creator>
  <cp:keywords/>
  <dc:description/>
  <cp:lastModifiedBy>OEM User</cp:lastModifiedBy>
  <cp:lastPrinted>2011-03-25T10:59:03Z</cp:lastPrinted>
  <dcterms:created xsi:type="dcterms:W3CDTF">2009-09-30T09:14:01Z</dcterms:created>
  <dcterms:modified xsi:type="dcterms:W3CDTF">2015-05-15T12:26:59Z</dcterms:modified>
  <cp:category/>
  <cp:version/>
  <cp:contentType/>
  <cp:contentStatus/>
</cp:coreProperties>
</file>