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tabRatio="932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<sst xmlns="http://schemas.openxmlformats.org/spreadsheetml/2006/main" count="72" uniqueCount="62">
  <si>
    <t>Рентабельность</t>
  </si>
  <si>
    <t>№ п/п</t>
  </si>
  <si>
    <t>Виды работ</t>
  </si>
  <si>
    <t>Ед. изм.</t>
  </si>
  <si>
    <t>Заработная плата</t>
  </si>
  <si>
    <t>ЕСН</t>
  </si>
  <si>
    <t>З/п с ЕСН</t>
  </si>
  <si>
    <t>Накладные расходы</t>
  </si>
  <si>
    <t>Цена на услугу</t>
  </si>
  <si>
    <t>УТВЕРЖДАЮ</t>
  </si>
  <si>
    <t>Ремонт  кухонного очага  с заменой  чугунной плиты (без стоимости  чугунной плиты)</t>
  </si>
  <si>
    <t>печь</t>
  </si>
  <si>
    <t>Ремонт голландской печи и кухонного очага с добавлением до 20шт  красного кирпича</t>
  </si>
  <si>
    <t>Малый ремонт голландской печи и кухонного очага  с добавлением до 5 шт. красного кирпича</t>
  </si>
  <si>
    <t>Удаление  завалов  печных каналов</t>
  </si>
  <si>
    <t>завал</t>
  </si>
  <si>
    <t>канал</t>
  </si>
  <si>
    <t xml:space="preserve">Изготовление ящиков для  мусоропроводов из оцинкованного железа </t>
  </si>
  <si>
    <t xml:space="preserve">ящик </t>
  </si>
  <si>
    <t xml:space="preserve">Изготовление и установка  воронки из оцинкованного железа на провальную трубу в туалете </t>
  </si>
  <si>
    <t>воронка</t>
  </si>
  <si>
    <t>1 скамейка</t>
  </si>
  <si>
    <t>Установка табличек с указанием номера подъезда и квартир</t>
  </si>
  <si>
    <t>1 табличка</t>
  </si>
  <si>
    <t>Установка досок объявлений у подъездов</t>
  </si>
  <si>
    <t>1 доска</t>
  </si>
  <si>
    <t>дверь</t>
  </si>
  <si>
    <t>Смена дверного внутреннего замка</t>
  </si>
  <si>
    <t>замок</t>
  </si>
  <si>
    <t>Переборка и сплачивание дощатых полов  с добавлением новых материалов до 25 %</t>
  </si>
  <si>
    <t>м2</t>
  </si>
  <si>
    <t>Смена  деревянной крышки на контейнер ТБО</t>
  </si>
  <si>
    <t>крышка</t>
  </si>
  <si>
    <t>Смена верхней крышки выгребной ямы площадью до 6м2</t>
  </si>
  <si>
    <t>Смена  крышки помойной ямы  с заменой  металлического  ящика-решетки для сбора мусора</t>
  </si>
  <si>
    <t>Смена верхней и нижней крышки  выгребной ямы с заменой утеплителя</t>
  </si>
  <si>
    <t xml:space="preserve">Смена  провального деревянного короба 2-х этажного дома с обшивкой рейкой  и  рубероидом </t>
  </si>
  <si>
    <t>короб</t>
  </si>
  <si>
    <t>Смена стекол в оконных переплетах площадью до0,6м2 со стоимостью материалов</t>
  </si>
  <si>
    <t>выход</t>
  </si>
  <si>
    <t>1080.00</t>
  </si>
  <si>
    <t>козырек</t>
  </si>
  <si>
    <t>Ремонт шиферной  кровли отдельными местами со стоимостью материала</t>
  </si>
  <si>
    <t>Чистка печных труб с удалением сажи из топки   (с одной печи 12 квартирного дома)</t>
  </si>
  <si>
    <t>Смена деревянного односкатного козырька  у входа в подъезд  с устройством каркаса из бруса  сеч,100*100мм и кровли из оцинкованного железа</t>
  </si>
  <si>
    <t>Обшивка входной двери оцинкованным железом с установкой кодового замка (без ст-ти замка).</t>
  </si>
  <si>
    <t>Замена провальной трубы со сменой стульчака на 2 квартиры 1 и 2 этаж.</t>
  </si>
  <si>
    <t>стояк</t>
  </si>
  <si>
    <t>Расценки</t>
  </si>
  <si>
    <t xml:space="preserve">на плотницкие работы , выполняемые </t>
  </si>
  <si>
    <t>Чистка вентиляционных каналов</t>
  </si>
  <si>
    <t>Установка скамеек на придомовой территории(металлический каркас, деревянные сиденья) со стоимостью изделия</t>
  </si>
  <si>
    <t>Пристрожка  входной двери в подъезд ,укрепление навесов, установка пружины</t>
  </si>
  <si>
    <t>Устройство деревянных заборов с установкой металлических столбов, установкой металлических калиток, с покраской конструкций</t>
  </si>
  <si>
    <t>выгребная  яма</t>
  </si>
  <si>
    <t>Смена крыльца-площадки у подъезда из строганной доски</t>
  </si>
  <si>
    <t>Устройство кровли над ж/бетонными козырьками из оцинкованного железа с устройством  стропил и обрешетки</t>
  </si>
  <si>
    <t>1 дверь</t>
  </si>
  <si>
    <t>Чистка печных труб без удаления сажи из топки с одной печи  12 квартирного дома)</t>
  </si>
  <si>
    <t>И.о. директор ООО "РСО-ОКС"</t>
  </si>
  <si>
    <t>Н.В. Панкратов ____________</t>
  </si>
  <si>
    <t xml:space="preserve">                            по     заказам населения  с    01.02.2012 г.               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</si>
</sst>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##0\=00"/>
    <numFmt numFmtId="173" formatCode="0.0"/>
    <numFmt numFmtId="174" formatCode="0.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"/>
  </numFmts>
  <fonts count="1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75" zoomScaleNormal="75" workbookViewId="0" topLeftCell="A48">
      <selection activeCell="B63" sqref="B63"/>
    </sheetView>
  </sheetViews>
  <sheetFormatPr defaultColWidth="9.00390625" defaultRowHeight="12.75"/>
  <cols>
    <col min="1" max="1" width="4.625" style="0" customWidth="1"/>
    <col min="2" max="2" width="65.375" style="0" customWidth="1"/>
    <col min="3" max="3" width="13.875" style="0" customWidth="1"/>
    <col min="4" max="4" width="10.00390625" style="0" hidden="1" customWidth="1"/>
    <col min="5" max="5" width="9.00390625" style="0" hidden="1" customWidth="1"/>
    <col min="6" max="6" width="10.375" style="0" hidden="1" customWidth="1"/>
    <col min="7" max="7" width="11.625" style="0" hidden="1" customWidth="1"/>
    <col min="8" max="8" width="11.00390625" style="0" hidden="1" customWidth="1"/>
    <col min="9" max="9" width="10.875" style="0" customWidth="1"/>
    <col min="10" max="10" width="6.875" style="0" customWidth="1"/>
    <col min="11" max="11" width="7.375" style="0" customWidth="1"/>
    <col min="12" max="12" width="8.625" style="0" customWidth="1"/>
  </cols>
  <sheetData>
    <row r="1" ht="12.75">
      <c r="I1" s="1" t="s">
        <v>9</v>
      </c>
    </row>
    <row r="2" ht="12.75">
      <c r="I2" s="1" t="s">
        <v>59</v>
      </c>
    </row>
    <row r="3" ht="12.75">
      <c r="I3" s="1" t="s">
        <v>60</v>
      </c>
    </row>
    <row r="6" spans="1:9" ht="15">
      <c r="A6" s="13" t="s">
        <v>48</v>
      </c>
      <c r="B6" s="13"/>
      <c r="C6" s="13"/>
      <c r="D6" s="13"/>
      <c r="E6" s="13"/>
      <c r="F6" s="13"/>
      <c r="G6" s="13"/>
      <c r="H6" s="13"/>
      <c r="I6" s="13"/>
    </row>
    <row r="7" spans="1:10" ht="15">
      <c r="A7" s="13" t="s">
        <v>49</v>
      </c>
      <c r="B7" s="13"/>
      <c r="C7" s="13"/>
      <c r="D7" s="13"/>
      <c r="E7" s="13"/>
      <c r="F7" s="13"/>
      <c r="G7" s="13"/>
      <c r="H7" s="13"/>
      <c r="I7" s="13"/>
      <c r="J7" s="2"/>
    </row>
    <row r="8" spans="1:9" ht="15">
      <c r="A8" s="13" t="s">
        <v>61</v>
      </c>
      <c r="B8" s="13"/>
      <c r="C8" s="13"/>
      <c r="D8" s="13"/>
      <c r="E8" s="13"/>
      <c r="F8" s="13"/>
      <c r="G8" s="13"/>
      <c r="H8" s="13"/>
      <c r="I8" s="13"/>
    </row>
    <row r="10" spans="1:9" ht="59.25" customHeight="1">
      <c r="A10" s="3" t="s">
        <v>1</v>
      </c>
      <c r="B10" s="4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0</v>
      </c>
      <c r="I10" s="3" t="s">
        <v>8</v>
      </c>
    </row>
    <row r="11" spans="1:9" ht="31.5">
      <c r="A11" s="5">
        <v>1</v>
      </c>
      <c r="B11" s="6" t="s">
        <v>10</v>
      </c>
      <c r="C11" s="5" t="s">
        <v>11</v>
      </c>
      <c r="D11" s="7">
        <f>F11/1.262</f>
        <v>84.1283676703645</v>
      </c>
      <c r="E11" s="7">
        <f>D11*0.262</f>
        <v>22.041632329635497</v>
      </c>
      <c r="F11" s="5">
        <v>106.17</v>
      </c>
      <c r="G11" s="7">
        <f>F11*0.449</f>
        <v>47.67033</v>
      </c>
      <c r="H11" s="7">
        <f>(F11+G11)*0.3+0.01</f>
        <v>46.162099</v>
      </c>
      <c r="I11" s="7">
        <v>1300</v>
      </c>
    </row>
    <row r="12" spans="1:9" ht="41.25" customHeight="1">
      <c r="A12" s="5">
        <f aca="true" t="shared" si="0" ref="A12:A46">1+A11</f>
        <v>2</v>
      </c>
      <c r="B12" s="6" t="s">
        <v>12</v>
      </c>
      <c r="C12" s="5" t="s">
        <v>11</v>
      </c>
      <c r="D12" s="7">
        <f>F12/1.262</f>
        <v>872.8648568791889</v>
      </c>
      <c r="E12" s="7">
        <f>D12*0.262</f>
        <v>228.6905925023475</v>
      </c>
      <c r="F12" s="7">
        <f>I12/1.3/1.449</f>
        <v>1101.5554493815364</v>
      </c>
      <c r="G12" s="7">
        <f>F12*0.449</f>
        <v>494.59839677230985</v>
      </c>
      <c r="H12" s="7">
        <f>(F12+G12)*0.3</f>
        <v>478.8461538461538</v>
      </c>
      <c r="I12" s="7">
        <v>2075</v>
      </c>
    </row>
    <row r="13" spans="1:9" ht="0.75" customHeight="1" hidden="1">
      <c r="A13" s="5"/>
      <c r="B13" s="6"/>
      <c r="C13" s="5"/>
      <c r="D13" s="7"/>
      <c r="E13" s="7"/>
      <c r="F13" s="7"/>
      <c r="G13" s="7"/>
      <c r="H13" s="7"/>
      <c r="I13" s="7"/>
    </row>
    <row r="14" spans="1:9" ht="26.25" customHeight="1" hidden="1">
      <c r="A14" s="5"/>
      <c r="B14" s="6"/>
      <c r="C14" s="5"/>
      <c r="D14" s="7"/>
      <c r="E14" s="7"/>
      <c r="F14" s="7"/>
      <c r="G14" s="7"/>
      <c r="H14" s="7"/>
      <c r="I14" s="7"/>
    </row>
    <row r="15" spans="1:9" ht="45" customHeight="1">
      <c r="A15" s="5">
        <v>3</v>
      </c>
      <c r="B15" s="6" t="s">
        <v>13</v>
      </c>
      <c r="C15" s="5" t="s">
        <v>11</v>
      </c>
      <c r="D15" s="7">
        <f>F15/1.262</f>
        <v>243.98150216382143</v>
      </c>
      <c r="E15" s="7">
        <f>D15*0.262</f>
        <v>63.923153566921215</v>
      </c>
      <c r="F15" s="7">
        <f>I15/1.3/1.449</f>
        <v>307.90465573074266</v>
      </c>
      <c r="G15" s="7">
        <f>F15*0.449</f>
        <v>138.24919042310347</v>
      </c>
      <c r="H15" s="7">
        <f>(F15+G15)*0.3+0.01</f>
        <v>133.85615384615383</v>
      </c>
      <c r="I15" s="7">
        <v>580</v>
      </c>
    </row>
    <row r="16" spans="1:9" ht="30" customHeight="1">
      <c r="A16" s="5">
        <f t="shared" si="0"/>
        <v>4</v>
      </c>
      <c r="B16" s="6" t="s">
        <v>43</v>
      </c>
      <c r="C16" s="5" t="s">
        <v>16</v>
      </c>
      <c r="D16" s="7">
        <f>F16/1.262</f>
        <v>35.33525203751897</v>
      </c>
      <c r="E16" s="7">
        <f>D16*0.262</f>
        <v>9.257836033829971</v>
      </c>
      <c r="F16" s="7">
        <f>I16/1.3/1.449</f>
        <v>44.59308807134894</v>
      </c>
      <c r="G16" s="7">
        <f>F16*0.449</f>
        <v>20.022296544035672</v>
      </c>
      <c r="H16" s="7">
        <f>(F16+G16)*0.3</f>
        <v>19.384615384615383</v>
      </c>
      <c r="I16" s="7">
        <v>84</v>
      </c>
    </row>
    <row r="17" spans="1:9" ht="33" customHeight="1">
      <c r="A17" s="5">
        <f t="shared" si="0"/>
        <v>5</v>
      </c>
      <c r="B17" s="6" t="s">
        <v>58</v>
      </c>
      <c r="C17" s="5" t="s">
        <v>16</v>
      </c>
      <c r="D17" s="7">
        <f>F17/1.262</f>
        <v>24.60847909755785</v>
      </c>
      <c r="E17" s="7">
        <f>D17*0.262</f>
        <v>6.447421523560157</v>
      </c>
      <c r="F17" s="7">
        <f>I17/1.3/1.449</f>
        <v>31.05590062111801</v>
      </c>
      <c r="G17" s="7">
        <f>F17*0.449</f>
        <v>13.944099378881987</v>
      </c>
      <c r="H17" s="7">
        <f>(F17+G17)*0.3+0.01</f>
        <v>13.51</v>
      </c>
      <c r="I17" s="7">
        <v>58.5</v>
      </c>
    </row>
    <row r="18" spans="1:9" ht="15.75" hidden="1">
      <c r="A18" s="5"/>
      <c r="B18" s="6"/>
      <c r="C18" s="5"/>
      <c r="D18" s="7"/>
      <c r="E18" s="7"/>
      <c r="F18" s="7"/>
      <c r="G18" s="7"/>
      <c r="H18" s="7"/>
      <c r="I18" s="7"/>
    </row>
    <row r="19" spans="1:9" ht="15.75" hidden="1">
      <c r="A19" s="5"/>
      <c r="B19" s="6"/>
      <c r="C19" s="5"/>
      <c r="D19" s="7"/>
      <c r="E19" s="7"/>
      <c r="F19" s="7"/>
      <c r="G19" s="7"/>
      <c r="H19" s="7"/>
      <c r="I19" s="7"/>
    </row>
    <row r="20" spans="1:9" ht="15.75" hidden="1">
      <c r="A20" s="5"/>
      <c r="B20" s="6"/>
      <c r="C20" s="5"/>
      <c r="D20" s="7"/>
      <c r="E20" s="7"/>
      <c r="F20" s="7"/>
      <c r="G20" s="7"/>
      <c r="H20" s="7"/>
      <c r="I20" s="7"/>
    </row>
    <row r="21" spans="1:9" ht="15.75" hidden="1">
      <c r="A21" s="5"/>
      <c r="B21" s="6"/>
      <c r="C21" s="5"/>
      <c r="D21" s="7"/>
      <c r="E21" s="7"/>
      <c r="F21" s="7"/>
      <c r="G21" s="7"/>
      <c r="H21" s="7"/>
      <c r="I21" s="7"/>
    </row>
    <row r="22" spans="1:9" ht="34.5" customHeight="1">
      <c r="A22" s="5">
        <v>6</v>
      </c>
      <c r="B22" s="6" t="s">
        <v>14</v>
      </c>
      <c r="C22" s="5" t="s">
        <v>15</v>
      </c>
      <c r="D22" s="7">
        <f aca="true" t="shared" si="1" ref="D22:D38">F22/1.262</f>
        <v>128.30061751718196</v>
      </c>
      <c r="E22" s="7">
        <f aca="true" t="shared" si="2" ref="E22:E38">D22*0.262</f>
        <v>33.61476178950168</v>
      </c>
      <c r="F22" s="7">
        <f aca="true" t="shared" si="3" ref="F22:F38">I22/1.3/1.449</f>
        <v>161.91537930668363</v>
      </c>
      <c r="G22" s="7">
        <f aca="true" t="shared" si="4" ref="G22:G38">F22*0.449</f>
        <v>72.70000530870095</v>
      </c>
      <c r="H22" s="7">
        <f>(F22+G22)*0.3</f>
        <v>70.38461538461537</v>
      </c>
      <c r="I22" s="7">
        <v>305</v>
      </c>
    </row>
    <row r="23" spans="1:9" ht="32.25" customHeight="1">
      <c r="A23" s="5">
        <f t="shared" si="0"/>
        <v>7</v>
      </c>
      <c r="B23" s="6" t="s">
        <v>50</v>
      </c>
      <c r="C23" s="5" t="s">
        <v>16</v>
      </c>
      <c r="D23" s="7">
        <f t="shared" si="1"/>
        <v>161.95323850529525</v>
      </c>
      <c r="E23" s="7">
        <f t="shared" si="2"/>
        <v>42.431748488387356</v>
      </c>
      <c r="F23" s="7">
        <f t="shared" si="3"/>
        <v>204.38498699368262</v>
      </c>
      <c r="G23" s="7">
        <f t="shared" si="4"/>
        <v>91.7688591601635</v>
      </c>
      <c r="H23" s="7">
        <f>(F23+G23)*0.3</f>
        <v>88.84615384615384</v>
      </c>
      <c r="I23" s="7">
        <v>385</v>
      </c>
    </row>
    <row r="24" spans="1:9" ht="31.5">
      <c r="A24" s="5">
        <f t="shared" si="0"/>
        <v>8</v>
      </c>
      <c r="B24" s="6" t="s">
        <v>17</v>
      </c>
      <c r="C24" s="5" t="s">
        <v>18</v>
      </c>
      <c r="D24" s="7">
        <f t="shared" si="1"/>
        <v>1177.8417345839655</v>
      </c>
      <c r="E24" s="7">
        <f t="shared" si="2"/>
        <v>308.59453446099894</v>
      </c>
      <c r="F24" s="7">
        <f t="shared" si="3"/>
        <v>1486.4362690449645</v>
      </c>
      <c r="G24" s="7">
        <f t="shared" si="4"/>
        <v>667.4098848011892</v>
      </c>
      <c r="H24" s="7">
        <f>(F24+G24)*0.3</f>
        <v>646.1538461538461</v>
      </c>
      <c r="I24" s="7">
        <v>2800</v>
      </c>
    </row>
    <row r="25" spans="1:9" ht="47.25">
      <c r="A25" s="5">
        <f t="shared" si="0"/>
        <v>9</v>
      </c>
      <c r="B25" s="6" t="s">
        <v>19</v>
      </c>
      <c r="C25" s="5" t="s">
        <v>20</v>
      </c>
      <c r="D25" s="7">
        <f t="shared" si="1"/>
        <v>231.3617692932789</v>
      </c>
      <c r="E25" s="7">
        <f t="shared" si="2"/>
        <v>60.616783554839074</v>
      </c>
      <c r="F25" s="7">
        <f t="shared" si="3"/>
        <v>291.978552848118</v>
      </c>
      <c r="G25" s="7">
        <f t="shared" si="4"/>
        <v>131.09837022880498</v>
      </c>
      <c r="H25" s="7">
        <f>(F25+G25)*0.3+0.01</f>
        <v>126.9330769230769</v>
      </c>
      <c r="I25" s="7">
        <v>550</v>
      </c>
    </row>
    <row r="26" spans="1:9" ht="54" customHeight="1">
      <c r="A26" s="5">
        <f t="shared" si="0"/>
        <v>10</v>
      </c>
      <c r="B26" s="6" t="s">
        <v>51</v>
      </c>
      <c r="C26" s="5" t="s">
        <v>21</v>
      </c>
      <c r="D26" s="7">
        <f t="shared" si="1"/>
        <v>685.6721526328085</v>
      </c>
      <c r="E26" s="7">
        <f t="shared" si="2"/>
        <v>179.64610398979585</v>
      </c>
      <c r="F26" s="7">
        <f t="shared" si="3"/>
        <v>865.3182566226044</v>
      </c>
      <c r="G26" s="7">
        <f t="shared" si="4"/>
        <v>388.52789722354936</v>
      </c>
      <c r="H26" s="7">
        <f>(F26+G26)*0.3+0.01</f>
        <v>376.1638461538461</v>
      </c>
      <c r="I26" s="7">
        <v>1630</v>
      </c>
    </row>
    <row r="27" spans="1:9" ht="31.5">
      <c r="A27" s="5">
        <f t="shared" si="0"/>
        <v>11</v>
      </c>
      <c r="B27" s="6" t="s">
        <v>22</v>
      </c>
      <c r="C27" s="5" t="s">
        <v>23</v>
      </c>
      <c r="D27" s="7">
        <f t="shared" si="1"/>
        <v>69.40853078798368</v>
      </c>
      <c r="E27" s="7">
        <f t="shared" si="2"/>
        <v>18.185035066451725</v>
      </c>
      <c r="F27" s="7">
        <f t="shared" si="3"/>
        <v>87.59356585443541</v>
      </c>
      <c r="G27" s="7">
        <f t="shared" si="4"/>
        <v>39.3295110686415</v>
      </c>
      <c r="H27" s="7">
        <f>(F27+G27)*0.3</f>
        <v>38.07692307692307</v>
      </c>
      <c r="I27" s="7">
        <v>165</v>
      </c>
    </row>
    <row r="28" spans="1:9" ht="30.75" customHeight="1">
      <c r="A28" s="5">
        <f t="shared" si="0"/>
        <v>12</v>
      </c>
      <c r="B28" s="6" t="s">
        <v>24</v>
      </c>
      <c r="C28" s="5" t="s">
        <v>25</v>
      </c>
      <c r="D28" s="7">
        <f t="shared" si="1"/>
        <v>113.5775958348824</v>
      </c>
      <c r="E28" s="7">
        <f t="shared" si="2"/>
        <v>29.75733010873919</v>
      </c>
      <c r="F28" s="7">
        <f t="shared" si="3"/>
        <v>143.33492594362158</v>
      </c>
      <c r="G28" s="7">
        <f t="shared" si="4"/>
        <v>64.3573817486861</v>
      </c>
      <c r="H28" s="7">
        <f>(F28+G28)*0.3</f>
        <v>62.3076923076923</v>
      </c>
      <c r="I28" s="7">
        <v>270</v>
      </c>
    </row>
    <row r="29" spans="1:9" ht="31.5">
      <c r="A29" s="5">
        <f t="shared" si="0"/>
        <v>13</v>
      </c>
      <c r="B29" s="6" t="s">
        <v>52</v>
      </c>
      <c r="C29" s="5" t="s">
        <v>26</v>
      </c>
      <c r="D29" s="7">
        <f t="shared" si="1"/>
        <v>576.3011344214403</v>
      </c>
      <c r="E29" s="7">
        <f t="shared" si="2"/>
        <v>150.9908972184174</v>
      </c>
      <c r="F29" s="7">
        <f t="shared" si="3"/>
        <v>727.2920316398577</v>
      </c>
      <c r="G29" s="7">
        <f t="shared" si="4"/>
        <v>326.5541222062961</v>
      </c>
      <c r="H29" s="7">
        <f>(F29+G29)*0.3</f>
        <v>316.15384615384613</v>
      </c>
      <c r="I29" s="7">
        <v>1370</v>
      </c>
    </row>
    <row r="30" spans="1:9" ht="15.75">
      <c r="A30" s="5">
        <f t="shared" si="0"/>
        <v>14</v>
      </c>
      <c r="B30" s="6" t="s">
        <v>27</v>
      </c>
      <c r="C30" s="5" t="s">
        <v>28</v>
      </c>
      <c r="D30" s="7">
        <f t="shared" si="1"/>
        <v>168.2631049405665</v>
      </c>
      <c r="E30" s="7">
        <f t="shared" si="2"/>
        <v>44.08493349442843</v>
      </c>
      <c r="F30" s="7">
        <f t="shared" si="3"/>
        <v>212.34803843499495</v>
      </c>
      <c r="G30" s="7">
        <f t="shared" si="4"/>
        <v>95.34426925731273</v>
      </c>
      <c r="H30" s="7">
        <f>(F30+G30)*0.3-0.01</f>
        <v>92.2976923076923</v>
      </c>
      <c r="I30" s="7">
        <v>400</v>
      </c>
    </row>
    <row r="31" spans="1:9" ht="31.5">
      <c r="A31" s="5">
        <f t="shared" si="0"/>
        <v>15</v>
      </c>
      <c r="B31" s="6" t="s">
        <v>29</v>
      </c>
      <c r="C31" s="5" t="s">
        <v>30</v>
      </c>
      <c r="D31" s="7">
        <f t="shared" si="1"/>
        <v>286.0472783989631</v>
      </c>
      <c r="E31" s="7">
        <f t="shared" si="2"/>
        <v>74.94438694052833</v>
      </c>
      <c r="F31" s="7">
        <f t="shared" si="3"/>
        <v>360.9916653394914</v>
      </c>
      <c r="G31" s="7">
        <f t="shared" si="4"/>
        <v>162.08525773743165</v>
      </c>
      <c r="H31" s="7">
        <f>(F31+G31)*0.3</f>
        <v>156.92307692307693</v>
      </c>
      <c r="I31" s="7">
        <v>680</v>
      </c>
    </row>
    <row r="32" spans="1:9" ht="47.25">
      <c r="A32" s="5">
        <f t="shared" si="0"/>
        <v>16</v>
      </c>
      <c r="B32" s="6" t="s">
        <v>53</v>
      </c>
      <c r="C32" s="5" t="s">
        <v>30</v>
      </c>
      <c r="D32" s="7">
        <f t="shared" si="1"/>
        <v>275.53083434017765</v>
      </c>
      <c r="E32" s="7">
        <f t="shared" si="2"/>
        <v>72.18907859712655</v>
      </c>
      <c r="F32" s="7">
        <f t="shared" si="3"/>
        <v>347.71991293730423</v>
      </c>
      <c r="G32" s="7">
        <f t="shared" si="4"/>
        <v>156.1262409088496</v>
      </c>
      <c r="H32" s="7">
        <f>(F32+G32)*0.3</f>
        <v>151.15384615384613</v>
      </c>
      <c r="I32" s="7">
        <v>655</v>
      </c>
    </row>
    <row r="33" spans="1:9" ht="15.75">
      <c r="A33" s="5">
        <f t="shared" si="0"/>
        <v>17</v>
      </c>
      <c r="B33" s="6" t="s">
        <v>31</v>
      </c>
      <c r="C33" s="5" t="s">
        <v>32</v>
      </c>
      <c r="D33" s="7">
        <f t="shared" si="1"/>
        <v>241.87821335206436</v>
      </c>
      <c r="E33" s="7">
        <f t="shared" si="2"/>
        <v>63.37209189824087</v>
      </c>
      <c r="F33" s="7">
        <f t="shared" si="3"/>
        <v>305.25030525030525</v>
      </c>
      <c r="G33" s="7">
        <f t="shared" si="4"/>
        <v>137.05738705738705</v>
      </c>
      <c r="H33" s="7">
        <f>(F33+G33)*0.3-0.01</f>
        <v>132.6823076923077</v>
      </c>
      <c r="I33" s="7">
        <v>575</v>
      </c>
    </row>
    <row r="34" spans="1:9" ht="31.5">
      <c r="A34" s="5">
        <f t="shared" si="0"/>
        <v>18</v>
      </c>
      <c r="B34" s="6" t="s">
        <v>33</v>
      </c>
      <c r="C34" s="5" t="s">
        <v>30</v>
      </c>
      <c r="D34" s="7">
        <f t="shared" si="1"/>
        <v>195.6058594934086</v>
      </c>
      <c r="E34" s="7">
        <f t="shared" si="2"/>
        <v>51.24873518727305</v>
      </c>
      <c r="F34" s="7">
        <f t="shared" si="3"/>
        <v>246.85459468068163</v>
      </c>
      <c r="G34" s="7">
        <f t="shared" si="4"/>
        <v>110.83771301162605</v>
      </c>
      <c r="H34" s="7">
        <f>(F34+G34)*0.3</f>
        <v>107.3076923076923</v>
      </c>
      <c r="I34" s="7">
        <v>465</v>
      </c>
    </row>
    <row r="35" spans="1:9" ht="42.75" customHeight="1">
      <c r="A35" s="5">
        <f t="shared" si="0"/>
        <v>19</v>
      </c>
      <c r="B35" s="6" t="s">
        <v>34</v>
      </c>
      <c r="C35" s="5" t="s">
        <v>32</v>
      </c>
      <c r="D35" s="7">
        <f t="shared" si="1"/>
        <v>2759.5149210252907</v>
      </c>
      <c r="E35" s="7">
        <f t="shared" si="2"/>
        <v>722.9929093086262</v>
      </c>
      <c r="F35" s="7">
        <f t="shared" si="3"/>
        <v>3482.507830333917</v>
      </c>
      <c r="G35" s="7">
        <f t="shared" si="4"/>
        <v>1563.6460158199288</v>
      </c>
      <c r="H35" s="7">
        <f>(F35+G35)*0.3</f>
        <v>1513.8461538461536</v>
      </c>
      <c r="I35" s="7">
        <v>6560</v>
      </c>
    </row>
    <row r="36" spans="1:9" ht="35.25" customHeight="1">
      <c r="A36" s="5">
        <f t="shared" si="0"/>
        <v>20</v>
      </c>
      <c r="B36" s="6" t="s">
        <v>35</v>
      </c>
      <c r="C36" s="6" t="s">
        <v>54</v>
      </c>
      <c r="D36" s="7">
        <f t="shared" si="1"/>
        <v>3533.5252037518967</v>
      </c>
      <c r="E36" s="7">
        <f t="shared" si="2"/>
        <v>925.783603382997</v>
      </c>
      <c r="F36" s="7">
        <f t="shared" si="3"/>
        <v>4459.308807134894</v>
      </c>
      <c r="G36" s="7">
        <f t="shared" si="4"/>
        <v>2002.2296544035673</v>
      </c>
      <c r="H36" s="7">
        <f>(F36+G36)*0.3</f>
        <v>1938.461538461538</v>
      </c>
      <c r="I36" s="7">
        <v>8400</v>
      </c>
    </row>
    <row r="37" spans="1:9" ht="41.25" customHeight="1">
      <c r="A37" s="5">
        <f t="shared" si="0"/>
        <v>21</v>
      </c>
      <c r="B37" s="6" t="s">
        <v>36</v>
      </c>
      <c r="C37" s="6" t="s">
        <v>37</v>
      </c>
      <c r="D37" s="7">
        <f t="shared" si="1"/>
        <v>8160.7605896174755</v>
      </c>
      <c r="E37" s="7">
        <f t="shared" si="2"/>
        <v>2138.1192744797786</v>
      </c>
      <c r="F37" s="7">
        <f t="shared" si="3"/>
        <v>10298.879864097255</v>
      </c>
      <c r="G37" s="7">
        <f t="shared" si="4"/>
        <v>4624.197058979667</v>
      </c>
      <c r="H37" s="7">
        <f>(F37+G37)*0.3</f>
        <v>4476.923076923076</v>
      </c>
      <c r="I37" s="7">
        <v>19400</v>
      </c>
    </row>
    <row r="38" spans="1:9" ht="40.5" customHeight="1">
      <c r="A38" s="5">
        <f t="shared" si="0"/>
        <v>22</v>
      </c>
      <c r="B38" s="6" t="s">
        <v>55</v>
      </c>
      <c r="C38" s="5" t="s">
        <v>30</v>
      </c>
      <c r="D38" s="7">
        <f t="shared" si="1"/>
        <v>405.93474066911676</v>
      </c>
      <c r="E38" s="7">
        <f t="shared" si="2"/>
        <v>106.3549020553086</v>
      </c>
      <c r="F38" s="7">
        <f t="shared" si="3"/>
        <v>512.2896427244253</v>
      </c>
      <c r="G38" s="7">
        <f t="shared" si="4"/>
        <v>230.018049583267</v>
      </c>
      <c r="H38" s="7">
        <f>(F38+G38)*0.3</f>
        <v>222.6923076923077</v>
      </c>
      <c r="I38" s="7">
        <v>965</v>
      </c>
    </row>
    <row r="39" spans="1:9" ht="15.75" hidden="1">
      <c r="A39" s="5"/>
      <c r="B39" s="6"/>
      <c r="C39" s="5"/>
      <c r="D39" s="7"/>
      <c r="E39" s="7"/>
      <c r="F39" s="7"/>
      <c r="G39" s="7"/>
      <c r="H39" s="7"/>
      <c r="I39" s="7"/>
    </row>
    <row r="40" spans="1:9" ht="15.75" hidden="1">
      <c r="A40" s="5"/>
      <c r="B40" s="6"/>
      <c r="C40" s="5"/>
      <c r="D40" s="7"/>
      <c r="E40" s="7"/>
      <c r="F40" s="7"/>
      <c r="G40" s="7"/>
      <c r="H40" s="7"/>
      <c r="I40" s="7"/>
    </row>
    <row r="41" spans="1:9" ht="15.75" hidden="1">
      <c r="A41" s="5"/>
      <c r="B41" s="6"/>
      <c r="C41" s="5"/>
      <c r="D41" s="7"/>
      <c r="E41" s="7"/>
      <c r="F41" s="7"/>
      <c r="G41" s="7"/>
      <c r="H41" s="7"/>
      <c r="I41" s="7"/>
    </row>
    <row r="42" spans="1:9" ht="15.75" hidden="1">
      <c r="A42" s="5"/>
      <c r="B42" s="6"/>
      <c r="C42" s="5"/>
      <c r="D42" s="7"/>
      <c r="E42" s="7"/>
      <c r="F42" s="7"/>
      <c r="G42" s="7"/>
      <c r="H42" s="7"/>
      <c r="I42" s="7"/>
    </row>
    <row r="43" spans="1:9" ht="31.5">
      <c r="A43" s="5">
        <v>23</v>
      </c>
      <c r="B43" s="6" t="s">
        <v>38</v>
      </c>
      <c r="C43" s="5" t="s">
        <v>39</v>
      </c>
      <c r="D43" s="7" t="e">
        <f aca="true" t="shared" si="5" ref="D43:D48">F43/1.262</f>
        <v>#VALUE!</v>
      </c>
      <c r="E43" s="7" t="e">
        <f aca="true" t="shared" si="6" ref="E43:E48">D43*0.262</f>
        <v>#VALUE!</v>
      </c>
      <c r="F43" s="7" t="e">
        <f aca="true" t="shared" si="7" ref="F43:F48">I43/1.3/1.449</f>
        <v>#VALUE!</v>
      </c>
      <c r="G43" s="7" t="e">
        <f aca="true" t="shared" si="8" ref="G43:G48">F43*0.449</f>
        <v>#VALUE!</v>
      </c>
      <c r="H43" s="7" t="e">
        <f>(F43+G43)*0.3</f>
        <v>#VALUE!</v>
      </c>
      <c r="I43" s="7" t="s">
        <v>40</v>
      </c>
    </row>
    <row r="44" spans="1:9" ht="47.25">
      <c r="A44" s="5">
        <f t="shared" si="0"/>
        <v>24</v>
      </c>
      <c r="B44" s="6" t="s">
        <v>44</v>
      </c>
      <c r="C44" s="5" t="s">
        <v>41</v>
      </c>
      <c r="D44" s="7">
        <f t="shared" si="5"/>
        <v>3281.130546341047</v>
      </c>
      <c r="E44" s="7">
        <f t="shared" si="6"/>
        <v>859.6562031413544</v>
      </c>
      <c r="F44" s="7">
        <f t="shared" si="7"/>
        <v>4140.786749482401</v>
      </c>
      <c r="G44" s="7">
        <f t="shared" si="8"/>
        <v>1859.2132505175982</v>
      </c>
      <c r="H44" s="7">
        <f>(F44+G44)*0.3+0.01</f>
        <v>1800.01</v>
      </c>
      <c r="I44" s="7">
        <v>7800</v>
      </c>
    </row>
    <row r="45" spans="1:9" ht="47.25">
      <c r="A45" s="5">
        <f t="shared" si="0"/>
        <v>25</v>
      </c>
      <c r="B45" s="6" t="s">
        <v>56</v>
      </c>
      <c r="C45" s="5" t="s">
        <v>30</v>
      </c>
      <c r="D45" s="7">
        <f t="shared" si="5"/>
        <v>778.2168603501202</v>
      </c>
      <c r="E45" s="7">
        <f t="shared" si="6"/>
        <v>203.8928174117315</v>
      </c>
      <c r="F45" s="7">
        <f t="shared" si="7"/>
        <v>982.1096777618517</v>
      </c>
      <c r="G45" s="7">
        <f t="shared" si="8"/>
        <v>440.9672453150714</v>
      </c>
      <c r="H45" s="7">
        <f>(F45+G45)*0.3</f>
        <v>426.9230769230769</v>
      </c>
      <c r="I45" s="7">
        <v>1850</v>
      </c>
    </row>
    <row r="46" spans="1:9" ht="31.5">
      <c r="A46" s="5">
        <f t="shared" si="0"/>
        <v>26</v>
      </c>
      <c r="B46" s="6" t="s">
        <v>42</v>
      </c>
      <c r="C46" s="5" t="s">
        <v>30</v>
      </c>
      <c r="D46" s="7">
        <f t="shared" si="5"/>
        <v>189.29599305813733</v>
      </c>
      <c r="E46" s="7">
        <f t="shared" si="6"/>
        <v>49.595550181231985</v>
      </c>
      <c r="F46" s="7">
        <f t="shared" si="7"/>
        <v>238.8915432393693</v>
      </c>
      <c r="G46" s="7">
        <f t="shared" si="8"/>
        <v>107.26230291447682</v>
      </c>
      <c r="H46" s="7">
        <f>(F46+G46)*0.3</f>
        <v>103.84615384615384</v>
      </c>
      <c r="I46" s="7">
        <v>450</v>
      </c>
    </row>
    <row r="47" spans="1:9" ht="31.5">
      <c r="A47" s="5">
        <v>27</v>
      </c>
      <c r="B47" s="6" t="s">
        <v>45</v>
      </c>
      <c r="C47" s="5" t="s">
        <v>57</v>
      </c>
      <c r="D47" s="7">
        <f t="shared" si="5"/>
        <v>2061.2230355219394</v>
      </c>
      <c r="E47" s="7">
        <f t="shared" si="6"/>
        <v>540.0404353067481</v>
      </c>
      <c r="F47" s="7">
        <f t="shared" si="7"/>
        <v>2601.263470828688</v>
      </c>
      <c r="G47" s="7">
        <f t="shared" si="8"/>
        <v>1167.9672984020808</v>
      </c>
      <c r="H47" s="7"/>
      <c r="I47" s="7">
        <v>4900</v>
      </c>
    </row>
    <row r="48" spans="1:9" ht="31.5">
      <c r="A48" s="5">
        <v>28</v>
      </c>
      <c r="B48" s="6" t="s">
        <v>46</v>
      </c>
      <c r="C48" s="5" t="s">
        <v>47</v>
      </c>
      <c r="D48" s="7">
        <f t="shared" si="5"/>
        <v>4963.761595746712</v>
      </c>
      <c r="E48" s="7">
        <f t="shared" si="6"/>
        <v>1300.5055380856386</v>
      </c>
      <c r="F48" s="7">
        <f t="shared" si="7"/>
        <v>6264.267133832351</v>
      </c>
      <c r="G48" s="7">
        <f t="shared" si="8"/>
        <v>2812.6559430907255</v>
      </c>
      <c r="H48" s="7"/>
      <c r="I48" s="7">
        <v>11800</v>
      </c>
    </row>
    <row r="49" spans="1:9" ht="15.75">
      <c r="A49" s="5"/>
      <c r="B49" s="6"/>
      <c r="C49" s="5"/>
      <c r="D49" s="7"/>
      <c r="E49" s="7"/>
      <c r="F49" s="7"/>
      <c r="G49" s="7"/>
      <c r="H49" s="7"/>
      <c r="I49" s="7"/>
    </row>
    <row r="50" spans="1:9" ht="15.75">
      <c r="A50" s="5"/>
      <c r="B50" s="6"/>
      <c r="C50" s="5"/>
      <c r="D50" s="7"/>
      <c r="E50" s="7"/>
      <c r="F50" s="7"/>
      <c r="G50" s="7"/>
      <c r="H50" s="7"/>
      <c r="I50" s="7"/>
    </row>
    <row r="51" spans="1:9" ht="15.75" customHeight="1">
      <c r="A51" s="5"/>
      <c r="B51" s="6"/>
      <c r="C51" s="5"/>
      <c r="D51" s="7"/>
      <c r="E51" s="7"/>
      <c r="F51" s="7"/>
      <c r="G51" s="7"/>
      <c r="H51" s="7"/>
      <c r="I51" s="7"/>
    </row>
    <row r="52" spans="1:9" ht="15.75" hidden="1">
      <c r="A52" s="5"/>
      <c r="B52" s="6"/>
      <c r="C52" s="5"/>
      <c r="D52" s="7"/>
      <c r="E52" s="7"/>
      <c r="F52" s="7"/>
      <c r="G52" s="7"/>
      <c r="H52" s="7"/>
      <c r="I52" s="7"/>
    </row>
    <row r="53" spans="1:9" ht="15.75" hidden="1">
      <c r="A53" s="5"/>
      <c r="B53" s="6"/>
      <c r="C53" s="5"/>
      <c r="D53" s="7"/>
      <c r="E53" s="7"/>
      <c r="F53" s="7"/>
      <c r="G53" s="7"/>
      <c r="H53" s="7"/>
      <c r="I53" s="7"/>
    </row>
    <row r="54" spans="1:9" ht="15.75" hidden="1">
      <c r="A54" s="5"/>
      <c r="B54" s="6"/>
      <c r="C54" s="5"/>
      <c r="D54" s="7"/>
      <c r="E54" s="7"/>
      <c r="F54" s="7"/>
      <c r="G54" s="7"/>
      <c r="H54" s="7"/>
      <c r="I54" s="7"/>
    </row>
    <row r="55" spans="1:9" ht="15.75" hidden="1">
      <c r="A55" s="5"/>
      <c r="B55" s="6"/>
      <c r="C55" s="5"/>
      <c r="D55" s="7"/>
      <c r="E55" s="7"/>
      <c r="F55" s="7"/>
      <c r="G55" s="7"/>
      <c r="H55" s="7"/>
      <c r="I55" s="7"/>
    </row>
    <row r="56" spans="1:9" ht="15.75" hidden="1">
      <c r="A56" s="5"/>
      <c r="B56" s="6"/>
      <c r="C56" s="5"/>
      <c r="D56" s="7"/>
      <c r="E56" s="7"/>
      <c r="F56" s="7"/>
      <c r="G56" s="7"/>
      <c r="H56" s="7"/>
      <c r="I56" s="7"/>
    </row>
    <row r="57" spans="1:9" ht="15.75" hidden="1">
      <c r="A57" s="5"/>
      <c r="B57" s="6"/>
      <c r="C57" s="5"/>
      <c r="D57" s="7"/>
      <c r="E57" s="7"/>
      <c r="F57" s="7"/>
      <c r="G57" s="7"/>
      <c r="H57" s="7"/>
      <c r="I57" s="7"/>
    </row>
    <row r="58" spans="1:9" ht="15.75" hidden="1">
      <c r="A58" s="5"/>
      <c r="B58" s="6"/>
      <c r="C58" s="5"/>
      <c r="D58" s="7"/>
      <c r="E58" s="7"/>
      <c r="F58" s="7"/>
      <c r="G58" s="7"/>
      <c r="H58" s="7"/>
      <c r="I58" s="7"/>
    </row>
    <row r="59" spans="1:9" ht="15.75" hidden="1">
      <c r="A59" s="5"/>
      <c r="B59" s="6"/>
      <c r="C59" s="5"/>
      <c r="D59" s="7"/>
      <c r="E59" s="7"/>
      <c r="F59" s="7"/>
      <c r="G59" s="7"/>
      <c r="H59" s="7"/>
      <c r="I59" s="7"/>
    </row>
    <row r="60" spans="1:9" ht="15.75" hidden="1">
      <c r="A60" s="5"/>
      <c r="B60" s="6"/>
      <c r="C60" s="5"/>
      <c r="D60" s="7"/>
      <c r="E60" s="7"/>
      <c r="F60" s="7"/>
      <c r="G60" s="7"/>
      <c r="H60" s="7"/>
      <c r="I60" s="7"/>
    </row>
    <row r="61" spans="1:9" ht="18" customHeight="1" hidden="1">
      <c r="A61" s="5"/>
      <c r="B61" s="6"/>
      <c r="C61" s="5"/>
      <c r="D61" s="7"/>
      <c r="E61" s="7"/>
      <c r="F61" s="7"/>
      <c r="G61" s="7"/>
      <c r="H61" s="7"/>
      <c r="I61" s="7"/>
    </row>
    <row r="62" spans="1:9" ht="18" customHeight="1">
      <c r="A62" s="8"/>
      <c r="B62" s="9"/>
      <c r="C62" s="8"/>
      <c r="D62" s="8"/>
      <c r="E62" s="8"/>
      <c r="F62" s="10"/>
      <c r="G62" s="10"/>
      <c r="H62" s="10"/>
      <c r="I62" s="10"/>
    </row>
    <row r="63" spans="1:9" ht="15.75">
      <c r="A63" s="11"/>
      <c r="B63" s="11"/>
      <c r="C63" s="11"/>
      <c r="D63" s="11"/>
      <c r="E63" s="11"/>
      <c r="F63" s="11"/>
      <c r="G63" s="11"/>
      <c r="H63" s="11"/>
      <c r="I63" s="11"/>
    </row>
    <row r="64" spans="1:9" ht="15.75">
      <c r="A64" s="11"/>
      <c r="B64" s="11"/>
      <c r="C64" s="11"/>
      <c r="D64" s="11"/>
      <c r="E64" s="11"/>
      <c r="F64" s="11"/>
      <c r="G64" s="11"/>
      <c r="H64" s="11"/>
      <c r="I64" s="11"/>
    </row>
    <row r="65" spans="1:9" ht="12.75">
      <c r="A65" s="12"/>
      <c r="B65" s="12"/>
      <c r="C65" s="12"/>
      <c r="D65" s="12"/>
      <c r="E65" s="12"/>
      <c r="F65" s="12"/>
      <c r="G65" s="12"/>
      <c r="H65" s="12"/>
      <c r="I65" s="12"/>
    </row>
  </sheetData>
  <mergeCells count="3">
    <mergeCell ref="A6:I6"/>
    <mergeCell ref="A8:I8"/>
    <mergeCell ref="A7:I7"/>
  </mergeCells>
  <printOptions/>
  <pageMargins left="0.7874015748031497" right="0.3937007874015748" top="0.984251968503937" bottom="0.984251968503937" header="0.5118110236220472" footer="0.5118110236220472"/>
  <pageSetup fitToHeight="2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Àñàìîâ Âëàäèìèð</dc:creator>
  <cp:keywords/>
  <dc:description/>
  <cp:lastModifiedBy>1</cp:lastModifiedBy>
  <cp:lastPrinted>2011-03-25T10:40:02Z</cp:lastPrinted>
  <dcterms:created xsi:type="dcterms:W3CDTF">2009-09-30T09:14:01Z</dcterms:created>
  <dcterms:modified xsi:type="dcterms:W3CDTF">2012-02-27T12:17:48Z</dcterms:modified>
  <cp:category/>
  <cp:version/>
  <cp:contentType/>
  <cp:contentStatus/>
</cp:coreProperties>
</file>